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1050" windowWidth="27495" windowHeight="11370"/>
  </bookViews>
  <sheets>
    <sheet name="отчет год (пояснения)" sheetId="2" r:id="rId1"/>
  </sheets>
  <definedNames>
    <definedName name="_xlnm._FilterDatabase" localSheetId="0" hidden="1">'отчет год (пояснения)'!$A$8:$F$62</definedName>
    <definedName name="_xlnm.Print_Titles" localSheetId="0">'отчет год (пояснения)'!$6:$8</definedName>
    <definedName name="_xlnm.Print_Area" localSheetId="0">'отчет год (пояснения)'!$A$1:$J$62</definedName>
  </definedNames>
  <calcPr calcId="145621"/>
</workbook>
</file>

<file path=xl/calcChain.xml><?xml version="1.0" encoding="utf-8"?>
<calcChain xmlns="http://schemas.openxmlformats.org/spreadsheetml/2006/main">
  <c r="G52" i="2" l="1"/>
  <c r="G21" i="2" l="1"/>
  <c r="G13" i="2"/>
  <c r="G53" i="2" l="1"/>
  <c r="H10" i="2" l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1" i="2"/>
  <c r="H42" i="2"/>
  <c r="H43" i="2"/>
  <c r="H44" i="2"/>
  <c r="H45" i="2"/>
  <c r="H46" i="2"/>
  <c r="H47" i="2"/>
  <c r="H48" i="2"/>
  <c r="H49" i="2"/>
  <c r="H50" i="2"/>
  <c r="H53" i="2"/>
  <c r="H54" i="2"/>
  <c r="H55" i="2"/>
  <c r="H57" i="2"/>
  <c r="H59" i="2"/>
  <c r="H61" i="2"/>
  <c r="H62" i="2"/>
  <c r="G10" i="2"/>
  <c r="G11" i="2"/>
  <c r="G12" i="2"/>
  <c r="G14" i="2"/>
  <c r="G15" i="2"/>
  <c r="G16" i="2"/>
  <c r="G17" i="2"/>
  <c r="G18" i="2"/>
  <c r="G19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49" i="2"/>
  <c r="G50" i="2"/>
  <c r="G51" i="2"/>
  <c r="G54" i="2"/>
  <c r="G55" i="2"/>
  <c r="G56" i="2"/>
  <c r="G57" i="2"/>
  <c r="G59" i="2"/>
  <c r="G61" i="2"/>
  <c r="G62" i="2"/>
  <c r="D58" i="2"/>
  <c r="E58" i="2"/>
  <c r="G58" i="2" s="1"/>
  <c r="F58" i="2"/>
  <c r="H58" i="2" s="1"/>
  <c r="C58" i="2"/>
  <c r="D40" i="2"/>
  <c r="E40" i="2"/>
  <c r="H40" i="2" s="1"/>
  <c r="F40" i="2"/>
  <c r="C40" i="2"/>
  <c r="D9" i="2"/>
  <c r="D60" i="2" s="1"/>
  <c r="E9" i="2"/>
  <c r="E60" i="2" s="1"/>
  <c r="F9" i="2"/>
  <c r="H9" i="2" s="1"/>
  <c r="C9" i="2"/>
  <c r="G40" i="2" l="1"/>
  <c r="G9" i="2"/>
  <c r="F60" i="2"/>
  <c r="H60" i="2" s="1"/>
  <c r="C60" i="2"/>
  <c r="G60" i="2" s="1"/>
</calcChain>
</file>

<file path=xl/sharedStrings.xml><?xml version="1.0" encoding="utf-8"?>
<sst xmlns="http://schemas.openxmlformats.org/spreadsheetml/2006/main" count="160" uniqueCount="156">
  <si>
    <t>(рублей)</t>
  </si>
  <si>
    <t>Наименование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</si>
  <si>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</si>
  <si>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</si>
  <si>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</si>
  <si>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</si>
  <si>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</si>
  <si>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</si>
  <si>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</si>
  <si>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</si>
  <si>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</si>
  <si>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</si>
  <si>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</si>
  <si>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</si>
  <si>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06  0  00  00000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</si>
  <si>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</si>
  <si>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</si>
  <si>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"Развитие рынка газомоторного топлива в Калужской области"</t>
  </si>
  <si>
    <t>09  0  00  00000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</si>
  <si>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</si>
  <si>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</si>
  <si>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</si>
  <si>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</si>
  <si>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</si>
  <si>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</si>
  <si>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</si>
  <si>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</si>
  <si>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</si>
  <si>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</si>
  <si>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</si>
  <si>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</si>
  <si>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</si>
  <si>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</si>
  <si>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</si>
  <si>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</si>
  <si>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</si>
  <si>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</si>
  <si>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</si>
  <si>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</si>
  <si>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</si>
  <si>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</si>
  <si>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</si>
  <si>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</si>
  <si>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</si>
  <si>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</si>
  <si>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</si>
  <si>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</si>
  <si>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</si>
  <si>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</si>
  <si>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</si>
  <si>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</si>
  <si>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</si>
  <si>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</si>
  <si>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</si>
  <si>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</si>
  <si>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</si>
  <si>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</si>
  <si>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</si>
  <si>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</si>
  <si>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</si>
  <si>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</si>
  <si>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</si>
  <si>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</si>
  <si>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</si>
  <si>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</si>
  <si>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</si>
  <si>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</si>
  <si>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</si>
  <si>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</si>
  <si>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</si>
  <si>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</si>
  <si>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</si>
  <si>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</si>
  <si>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</si>
  <si>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</si>
  <si>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</si>
  <si>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</si>
  <si>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</si>
  <si>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</si>
  <si>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</si>
  <si>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</si>
  <si>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</si>
  <si>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</si>
  <si>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Ведомственная целевая программа "Лучшая муниципальная практика"</t>
  </si>
  <si>
    <t>59  0  00  00000</t>
  </si>
  <si>
    <t>Ведомственная целевая программа "Развитие питомниководства плодово-ягодных культур в Калужской области"</t>
  </si>
  <si>
    <t>60  0  00  00000</t>
  </si>
  <si>
    <t>Ведомственная целевая программа "Развитие сельскохозяйственной потребительской кооперации в Калужской области"</t>
  </si>
  <si>
    <t>62  0  00  00000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</si>
  <si>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</si>
  <si>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</si>
  <si>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Ведомственная целевая программа "Создание 100 роботизированных молочных ферм в Калужской области"</t>
  </si>
  <si>
    <t>64  0  00  00000</t>
  </si>
  <si>
    <t>Ведомственная целевая программа "Развитие потребительской кооперации в Калужской области"</t>
  </si>
  <si>
    <t>68  0  00  00000</t>
  </si>
  <si>
    <t>Ведомственная целевая программа "Охрана объектов животного мира и водных биологических ресурсов в Калужской области"</t>
  </si>
  <si>
    <t>69  0  00  00000</t>
  </si>
  <si>
    <t>Ведомственная целевая программа "Развитие территориального общественного самоуправления в Калужской области"</t>
  </si>
  <si>
    <t>71  0  00  00000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</si>
  <si>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</si>
  <si>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</si>
  <si>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Непрограммные расходы</t>
  </si>
  <si>
    <t xml:space="preserve">Бюджетные ассигнования в соответствии с Законом Калужской области от 05.12.2019 № 535-ОЗ </t>
  </si>
  <si>
    <t>% отклонений между первоначально утвержденными бюджетными ассигнованиями и уточненной бюджетной росписью расходов</t>
  </si>
  <si>
    <t>% исполнения к уточненной бюджетной росписи расходов</t>
  </si>
  <si>
    <t>Пояснения различий между первоначально утвержденными бюджетными ассигнованиями и уточненной бюджетной росписью расходов
 (если отклонения составляют 5% и более)</t>
  </si>
  <si>
    <t>Пояснения различий между уточнённой бюджетной росписью расходов и фактическими значениями (если отклонения составляют 5% и более)</t>
  </si>
  <si>
    <t>Государственные программы Калужской области - всего</t>
  </si>
  <si>
    <t>Ведомственные целевые программы - всего</t>
  </si>
  <si>
    <t>Другие программы - всего</t>
  </si>
  <si>
    <t>ВСЕГО по программам</t>
  </si>
  <si>
    <t>ИТОГО</t>
  </si>
  <si>
    <t>Бюджетные ассигнования в соответствии с Законом Калужской области от 05.12.2019 № 535-ОЗ      (в ред. Закона от 24.12.2020 № 37-ОЗ)</t>
  </si>
  <si>
    <t>Х</t>
  </si>
  <si>
    <t>Уменьшение на сумму экономии по итогам проведенных конкурсных процедур на поставку сканера УЗИ для ультразвукового исследования крупного рогатого скота и других сельскохозяйственных животных</t>
  </si>
  <si>
    <t>Уменьшение расходов в связи с отменой оздоровительных смен для детей</t>
  </si>
  <si>
    <t>Финансирование осуществлялось по мере предоставления актов выполненных работ</t>
  </si>
  <si>
    <t>Увеличение в связи с предоставлением субсидий на возмещение затрат по производству и выпуску социально значимых программ, в том числе освещению общественно значимых мероприятий, проводимых на территории Калужской области</t>
  </si>
  <si>
    <t xml:space="preserve">Увеличение связано с поступлением средств из федерального бюджета на ежемесячную денежную выплату, назначаемую в случае рождения 3-го ребенка или последующих детей до достижения ребенком возраста 3 лет, а также  на детей в возрасте от 3 до 7 лет включительно </t>
  </si>
  <si>
    <t>Осуществление выплат носит заявительный характер</t>
  </si>
  <si>
    <t>Укрепление материально-технической базы и благоустройство территорий учреждений культуры, а также уточнение объемов строительства объектов культуры области</t>
  </si>
  <si>
    <t>Средства перераспределены в связи с отсутствием потребности по предоставлению субсидии Государственному фонду поддержки предпринимательства Калужской области на создание гарантийных фондов, предоставляющих услуги поручительства субъектам МСП, занятым в сельском хозяйстве</t>
  </si>
  <si>
    <t xml:space="preserve">Увеличение связано с поступлением средств федерального бюджета победителям Всероссийского конкурса лучших проектов создания комфортной городской среды. </t>
  </si>
  <si>
    <t xml:space="preserve">Финансирование осуществлялось по мере предоставления актов выполненных работ.
</t>
  </si>
  <si>
    <t xml:space="preserve">Увеличение в связи с дополнительным поступлением средств из федерального бюджета и других бюджетов бюджетной системы Российской Федерации на строительство и ремонт дорог. </t>
  </si>
  <si>
    <t>Уменьшение расходов связано с отсутствием потребности в средствах субвенции на  осуществление регионального государственного надзора в области технического состояния и эксплуатации аттракционов (за исключением стационарных механизированных), а также их государственной регистрации</t>
  </si>
  <si>
    <t>Увеличение связано с ростом расходов на приобретение знаков почтовой оплаты</t>
  </si>
  <si>
    <t>Уменьшение связано с уточнением бюджетной росписи исходя из фактической потребности</t>
  </si>
  <si>
    <t>Увеличение связано с поступлением средств из федерального бюджета на обучение сотрудников и приобретение оборудования для учреждений культуры</t>
  </si>
  <si>
    <t>Увеличение расходов на оплату труда работников пожарно-спасательной службы Калужской области</t>
  </si>
  <si>
    <t>Увеличение связано с поступлением средств федерального бюджета и средств бюджета города Москвы на обеспечение деятельности по оказанию услуг в сфере обращения с твердыми коммунальными отходами, а также с выделением средств на обеспечение софинансирования федеральных средств и средств бюджета города Москвы</t>
  </si>
  <si>
    <t>Увеличение бюджетных ассигнований связано с необходимостью выделения дополнительных средств на охрану лесов, а также видеонаблюдение в лесном фонде</t>
  </si>
  <si>
    <t xml:space="preserve">Финансирование мероприятий, направленных на подготовку жилищно-коммунального комплекса и объектов энергетики к работе в осенне-зимний период, осуществлялось в соответствии с актами выполненых работ
</t>
  </si>
  <si>
    <t>Уменьшение в связи с уточнением мероприятий в период коронавирусной инфекции</t>
  </si>
  <si>
    <t>Увеличение показателей обусловлено предоставлением бюджету области межбюджетного трансферта из бюджета г. Москвы. Также муниципальным образованиям области оказана дополнительная финансовая помощь в целях компенсации недополученных в связи с пандемией новой коронавирусной инфекции налоговых и неналоговых доходов, а также необходимости осуществления первоочередных расходов местных бюджетов</t>
  </si>
  <si>
    <t>Уменьшение на сумму экономии по межбюджетным трансфертам на повышение уровня привлекательности профессиональной деятельности, разработку землеустроительной документации, территориального планирования</t>
  </si>
  <si>
    <t>В связи с перераспределением бюджетных ассигнований на возмещение части затрат на уплату лизинговых платежей по договорам финансовой аренды (лизинга) движимого имущества в рамках программы "Развитие сельского хозяйства и регулирования рынков с/х продукции, сырья и продовольствия в Калужской области"</t>
  </si>
  <si>
    <t>В связи с передачей полномочий министерству природных ресурсов и экологии Калужской области</t>
  </si>
  <si>
    <t xml:space="preserve">Финансирование осуществлялось по мере предоставления актов выполненных работ
</t>
  </si>
  <si>
    <t>Финансирование по объектам водохозяйственного комплекса области, по строительству объектов газификации области, а также мероприятий, направленных на подготовку жилищно-коммунального комплекса и объектов энергетики к работе в осенне-зимний период, осуществлялось в соответствии с актами выполненых работ. Финансирование мероприятий по переселению граждан из аварийного жилищного фонда осуществлялось по мере заключения контрактов на приобретение и соглашений на выкуп жилых помещений</t>
  </si>
  <si>
    <t>Увеличение связано с поступлением средств из федерального бюджета на выплату пособий по безработице, а также с осуществлением выплат стимулирующего характера работникам центров занятости населения области в связи с распростанением новой коронавирусной инфекции</t>
  </si>
  <si>
    <t>В связи с уменьшением средств из федерального бюджета и обеспечением соответствующего уровня софинансирования</t>
  </si>
  <si>
    <t>Уменьшение в связи с перераспределением средств на государственные и ведомственные целевые программы</t>
  </si>
  <si>
    <t>Уменьшение в связи с перераспределением средств на развитие водохозяйственного комплекса области и строительство объектов газификации области, а также в связи с фактической потребностью муниципальных образований области в средствах на подготовку к отопительному периоду</t>
  </si>
  <si>
    <t>Уменьшение в связи с перераспределением бюджетных ассигнований на проведение социологического исследования в целях удовлетворения потребностей жителей в сфере информации об общественно-политической ситуации в Калужской области</t>
  </si>
  <si>
    <t>Уменьшение в связи с уточнением объемов бюджетных ассигнований в соответствии с представленными сельхозтоваропроизводителями документами, подтверждающими фактические затраты на приобретение роботизированных установок, технологического оборудования для кормления скота и сервисное обслуживание</t>
  </si>
  <si>
    <t>Уменьшение в связи с уточнением объемов бюджетных ассигнований в соответствии с поступившими заявками организаций потребительской кооперации на приобретение специализированного автотранспорта, а также торгового и холодильного оборудования для оснащения предприятий потребительской кооперации</t>
  </si>
  <si>
    <t xml:space="preserve">Увеличение в связи с поступлением средств из федерального бюджета на возмещение части прямых понесенных затрат на создание и (или) модернизацию объектов агропромышленного комплекса
</t>
  </si>
  <si>
    <t>Увеличение расходов на оснащение (переоснащение) дополнительно создаваемого и перепрофилируемого коечного фонда, приобретение медицинского оборудования, проведение ремонтных работ, приобретение средств индивидуальной защиты, лабораторную диагностику коронавирусной инфекции, приобретение вакцины в рамках мероприятий по недопущению распространения заболеваний, вызванных новой коронавирусной инфекцией, на стимулирующие выплаты медицинским работникам (заболевшим), обеспечение лекарственными препаратами, а также на реализацию мероприятий по внедрению современных информационных систем в здравоохранении, возмещение расходов на оказание экстренной медицинской помощи незастрахованным гражданам</t>
  </si>
  <si>
    <t>Уменьшение связано с уточнением объемов по возмещению расходов по перевозке пассажиров транспортом общего пользования, в том числе и по результатам проведения конкурсных процедур, а также переносом платежей по обязательствам АО «Корпорация развития Калужской области» перед контрагентами</t>
  </si>
  <si>
    <t>Увеличение бюджетных ассигнований связано с необходимостью реализации мероприятий по развитию объектов газификации области, а также осуществлением ремонта объектов, находящихся в государственной собственности Калужской области</t>
  </si>
  <si>
    <t>Увеличение бюджетных ассигнований связано с выделением средств из федерального бюджета на восстановление и экологическую реабилитацию водных объектов</t>
  </si>
  <si>
    <t>Увеличение расходов на содержание дополнительной численности</t>
  </si>
  <si>
    <t>Увеличение в связи с приобретением программного продукта по учету и управлению областным и муниципальным имуществом и совершенствованием системы предоставления государственных (муниципальных) услуг</t>
  </si>
  <si>
    <t>Увеличение в связи с уточнением средств федерального бюджета и обеспечения уровня софинансирования на поддержку субъектов малого и среднего предпринимательства</t>
  </si>
  <si>
    <t>Сведения о фактически произведенных расходах областного бюджета в 2020 году на реализацию государственных, ведомственных целевых программ и региональной программы, а также непрограммных расходах в сравнении с первоначально утвержденными законом о бюджете значениями и с уточненными значениями с учетом внесенных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</si>
</sst>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"/>
  </numFmts>
  <fonts count="2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indexed="24"/>
      <name val="Times New Roman Cyr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2"/>
      <name val="Arial Cyr"/>
      <charset val="204"/>
    </font>
    <font>
      <b/>
      <sz val="12"/>
      <color rgb="FF000000"/>
      <name val="Times New Roman"/>
      <family val="2"/>
    </font>
    <font>
      <sz val="10"/>
      <color rgb="FF000000"/>
      <name val="Arial Cyr"/>
      <family val="2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21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2" borderId="2">
      <alignment horizontal="center" vertical="center" wrapText="1"/>
    </xf>
    <xf numFmtId="0" fontId="4" fillId="2" borderId="3">
      <alignment horizontal="center" vertical="center" shrinkToFit="1"/>
    </xf>
    <xf numFmtId="0" fontId="4" fillId="2" borderId="3">
      <alignment horizontal="left" vertical="top" wrapText="1"/>
    </xf>
    <xf numFmtId="0" fontId="4" fillId="2" borderId="3">
      <alignment horizontal="center" vertical="center" wrapText="1"/>
    </xf>
    <xf numFmtId="4" fontId="4" fillId="2" borderId="3">
      <alignment horizontal="right" vertical="top" shrinkToFit="1"/>
    </xf>
    <xf numFmtId="0" fontId="3" fillId="2" borderId="4">
      <alignment horizontal="left"/>
    </xf>
    <xf numFmtId="4" fontId="3" fillId="2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5" fillId="0" borderId="1">
      <protection locked="0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5" fillId="3" borderId="1"/>
    <xf numFmtId="0" fontId="6" fillId="3" borderId="1"/>
    <xf numFmtId="0" fontId="6" fillId="2" borderId="1">
      <alignment horizontal="center" vertical="center"/>
    </xf>
    <xf numFmtId="0" fontId="6" fillId="2" borderId="1"/>
    <xf numFmtId="0" fontId="6" fillId="2" borderId="1">
      <protection locked="0"/>
    </xf>
    <xf numFmtId="0" fontId="5" fillId="3" borderId="1">
      <protection locked="0"/>
    </xf>
    <xf numFmtId="0" fontId="6" fillId="3" borderId="1">
      <alignment horizontal="center" vertical="center"/>
    </xf>
    <xf numFmtId="0" fontId="6" fillId="3" borderId="1">
      <protection locked="0"/>
    </xf>
    <xf numFmtId="1" fontId="8" fillId="0" borderId="1"/>
    <xf numFmtId="0" fontId="7" fillId="0" borderId="1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9" fillId="0" borderId="2">
      <alignment horizontal="center" vertical="center" wrapText="1"/>
    </xf>
    <xf numFmtId="49" fontId="9" fillId="0" borderId="2">
      <alignment horizontal="center" vertical="center" wrapText="1"/>
    </xf>
    <xf numFmtId="0" fontId="12" fillId="0" borderId="3">
      <alignment horizontal="center" vertical="center" shrinkToFit="1"/>
    </xf>
    <xf numFmtId="49" fontId="12" fillId="0" borderId="3">
      <alignment horizontal="center" vertical="center" shrinkToFit="1"/>
    </xf>
    <xf numFmtId="0" fontId="9" fillId="0" borderId="3">
      <alignment horizontal="left" vertical="center" wrapText="1"/>
    </xf>
    <xf numFmtId="0" fontId="9" fillId="0" borderId="3">
      <alignment horizontal="center" vertical="center" wrapText="1"/>
    </xf>
    <xf numFmtId="4" fontId="9" fillId="0" borderId="3">
      <alignment horizontal="right" vertical="center" shrinkToFit="1"/>
    </xf>
    <xf numFmtId="49" fontId="9" fillId="0" borderId="3">
      <alignment horizontal="right" vertical="center" shrinkToFit="1"/>
    </xf>
    <xf numFmtId="0" fontId="12" fillId="0" borderId="3">
      <alignment horizontal="left" vertical="center" wrapText="1"/>
    </xf>
    <xf numFmtId="0" fontId="12" fillId="0" borderId="3">
      <alignment horizontal="center" vertical="center" wrapText="1"/>
    </xf>
    <xf numFmtId="4" fontId="12" fillId="0" borderId="3">
      <alignment horizontal="right" vertical="center" shrinkToFit="1"/>
    </xf>
    <xf numFmtId="49" fontId="12" fillId="0" borderId="3">
      <alignment horizontal="right" vertical="center" shrinkToFit="1"/>
    </xf>
    <xf numFmtId="0" fontId="9" fillId="0" borderId="4">
      <alignment horizontal="left"/>
    </xf>
    <xf numFmtId="4" fontId="9" fillId="0" borderId="3">
      <alignment horizontal="right" vertical="top" shrinkToFit="1"/>
    </xf>
    <xf numFmtId="49" fontId="9" fillId="0" borderId="3">
      <alignment horizontal="right" vertical="top" shrinkToFit="1"/>
    </xf>
    <xf numFmtId="0" fontId="1" fillId="0" borderId="5"/>
    <xf numFmtId="49" fontId="1" fillId="0" borderId="5"/>
    <xf numFmtId="0" fontId="1" fillId="0" borderId="1">
      <alignment horizontal="left" wrapText="1"/>
    </xf>
    <xf numFmtId="0" fontId="16" fillId="0" borderId="1">
      <protection locked="0"/>
    </xf>
    <xf numFmtId="49" fontId="16" fillId="0" borderId="1">
      <protection locked="0"/>
    </xf>
    <xf numFmtId="0" fontId="7" fillId="0" borderId="1"/>
    <xf numFmtId="0" fontId="7" fillId="0" borderId="1"/>
    <xf numFmtId="0" fontId="7" fillId="0" borderId="1"/>
    <xf numFmtId="0" fontId="16" fillId="0" borderId="1"/>
    <xf numFmtId="0" fontId="16" fillId="0" borderId="1"/>
    <xf numFmtId="0" fontId="16" fillId="3" borderId="1"/>
    <xf numFmtId="0" fontId="12" fillId="3" borderId="1">
      <alignment horizontal="left" vertical="center"/>
    </xf>
    <xf numFmtId="0" fontId="12" fillId="3" borderId="1"/>
    <xf numFmtId="0" fontId="12" fillId="0" borderId="1"/>
    <xf numFmtId="0" fontId="12" fillId="0" borderId="1">
      <alignment horizontal="center" vertical="center"/>
    </xf>
    <xf numFmtId="0" fontId="12" fillId="0" borderId="1">
      <protection locked="0"/>
    </xf>
    <xf numFmtId="0" fontId="16" fillId="3" borderId="1">
      <protection locked="0"/>
    </xf>
    <xf numFmtId="0" fontId="12" fillId="3" borderId="1">
      <alignment horizontal="center" vertical="center"/>
    </xf>
    <xf numFmtId="0" fontId="12" fillId="3" borderId="1">
      <protection locked="0"/>
    </xf>
    <xf numFmtId="0" fontId="12" fillId="3" borderId="1">
      <alignment vertical="center"/>
    </xf>
    <xf numFmtId="49" fontId="16" fillId="3" borderId="1"/>
    <xf numFmtId="49" fontId="12" fillId="3" borderId="1"/>
    <xf numFmtId="49" fontId="12" fillId="3" borderId="1">
      <alignment vertical="center"/>
    </xf>
    <xf numFmtId="49" fontId="12" fillId="3" borderId="1">
      <protection locked="0"/>
    </xf>
    <xf numFmtId="49" fontId="16" fillId="3" borderId="1">
      <protection locked="0"/>
    </xf>
    <xf numFmtId="0" fontId="12" fillId="0" borderId="1">
      <alignment vertical="center"/>
    </xf>
    <xf numFmtId="0" fontId="7" fillId="0" borderId="1"/>
    <xf numFmtId="0" fontId="3" fillId="0" borderId="2">
      <alignment horizontal="center" vertical="center" wrapText="1"/>
    </xf>
    <xf numFmtId="49" fontId="3" fillId="0" borderId="2">
      <alignment horizontal="center" vertical="center" wrapText="1"/>
    </xf>
    <xf numFmtId="0" fontId="4" fillId="0" borderId="3">
      <alignment horizontal="center" vertical="center" shrinkToFit="1"/>
    </xf>
    <xf numFmtId="49" fontId="4" fillId="0" borderId="3">
      <alignment horizontal="center" vertical="center" shrinkToFit="1"/>
    </xf>
    <xf numFmtId="0" fontId="3" fillId="0" borderId="3">
      <alignment horizontal="left" vertical="center" wrapText="1"/>
    </xf>
    <xf numFmtId="0" fontId="3" fillId="0" borderId="3">
      <alignment horizontal="center" vertical="center" wrapText="1"/>
    </xf>
    <xf numFmtId="4" fontId="3" fillId="0" borderId="3">
      <alignment horizontal="right" vertical="center" shrinkToFit="1"/>
    </xf>
    <xf numFmtId="49" fontId="3" fillId="0" borderId="3">
      <alignment horizontal="right" vertical="center" shrinkToFit="1"/>
    </xf>
    <xf numFmtId="0" fontId="4" fillId="0" borderId="3">
      <alignment horizontal="left" vertical="center" wrapText="1"/>
    </xf>
    <xf numFmtId="0" fontId="4" fillId="0" borderId="3">
      <alignment horizontal="center" vertical="center" wrapText="1"/>
    </xf>
    <xf numFmtId="4" fontId="4" fillId="0" borderId="3">
      <alignment horizontal="right" vertical="center" shrinkToFit="1"/>
    </xf>
    <xf numFmtId="49" fontId="4" fillId="0" borderId="3">
      <alignment horizontal="right" vertical="center" shrinkToFit="1"/>
    </xf>
    <xf numFmtId="0" fontId="3" fillId="0" borderId="4">
      <alignment horizontal="left"/>
    </xf>
    <xf numFmtId="4" fontId="3" fillId="0" borderId="3">
      <alignment horizontal="right" vertical="top" shrinkToFit="1"/>
    </xf>
    <xf numFmtId="49" fontId="3" fillId="0" borderId="3">
      <alignment horizontal="right" vertical="top" shrinkToFit="1"/>
    </xf>
    <xf numFmtId="0" fontId="5" fillId="0" borderId="1">
      <protection locked="0"/>
    </xf>
    <xf numFmtId="49" fontId="5" fillId="0" borderId="1">
      <protection locked="0"/>
    </xf>
    <xf numFmtId="0" fontId="4" fillId="3" borderId="1">
      <alignment horizontal="left" vertical="center"/>
    </xf>
    <xf numFmtId="0" fontId="4" fillId="3" borderId="1"/>
    <xf numFmtId="0" fontId="4" fillId="0" borderId="1"/>
    <xf numFmtId="0" fontId="4" fillId="0" borderId="1">
      <alignment horizontal="center" vertical="center"/>
    </xf>
    <xf numFmtId="0" fontId="4" fillId="0" borderId="1">
      <protection locked="0"/>
    </xf>
    <xf numFmtId="0" fontId="5" fillId="3" borderId="1">
      <protection locked="0"/>
    </xf>
    <xf numFmtId="0" fontId="4" fillId="3" borderId="1">
      <alignment horizontal="center" vertical="center"/>
    </xf>
    <xf numFmtId="0" fontId="4" fillId="3" borderId="1">
      <protection locked="0"/>
    </xf>
    <xf numFmtId="0" fontId="4" fillId="3" borderId="1">
      <alignment vertical="center"/>
    </xf>
    <xf numFmtId="49" fontId="5" fillId="3" borderId="1"/>
    <xf numFmtId="49" fontId="4" fillId="3" borderId="1"/>
    <xf numFmtId="49" fontId="4" fillId="3" borderId="1">
      <alignment vertical="center"/>
    </xf>
    <xf numFmtId="49" fontId="4" fillId="3" borderId="1">
      <protection locked="0"/>
    </xf>
    <xf numFmtId="49" fontId="5" fillId="3" borderId="1">
      <protection locked="0"/>
    </xf>
    <xf numFmtId="0" fontId="4" fillId="0" borderId="1">
      <alignment vertical="center"/>
    </xf>
    <xf numFmtId="0" fontId="11" fillId="0" borderId="1">
      <alignment vertical="top" wrapText="1"/>
    </xf>
    <xf numFmtId="0" fontId="22" fillId="2" borderId="3">
      <alignment horizontal="center" vertical="center" wrapText="1"/>
    </xf>
    <xf numFmtId="0" fontId="23" fillId="0" borderId="19"/>
    <xf numFmtId="164" fontId="18" fillId="0" borderId="14">
      <alignment wrapText="1"/>
    </xf>
    <xf numFmtId="164" fontId="19" fillId="0" borderId="18" applyBorder="0">
      <alignment wrapText="1"/>
    </xf>
    <xf numFmtId="164" fontId="20" fillId="0" borderId="18" applyBorder="0">
      <alignment wrapText="1"/>
    </xf>
    <xf numFmtId="0" fontId="21" fillId="0" borderId="1"/>
    <xf numFmtId="0" fontId="11" fillId="0" borderId="1">
      <alignment vertical="top" wrapText="1"/>
    </xf>
    <xf numFmtId="44" fontId="11" fillId="0" borderId="1">
      <alignment vertical="top" wrapText="1"/>
    </xf>
  </cellStyleXfs>
  <cellXfs count="58">
    <xf numFmtId="0" fontId="0" fillId="0" borderId="0" xfId="0"/>
    <xf numFmtId="0" fontId="0" fillId="0" borderId="0" xfId="0" applyProtection="1">
      <protection locked="0"/>
    </xf>
    <xf numFmtId="0" fontId="5" fillId="0" borderId="1" xfId="16" applyNumberFormat="1" applyProtection="1">
      <protection locked="0"/>
    </xf>
    <xf numFmtId="0" fontId="0" fillId="0" borderId="1" xfId="0" applyBorder="1" applyProtection="1">
      <protection locked="0"/>
    </xf>
    <xf numFmtId="4" fontId="0" fillId="0" borderId="0" xfId="0" applyNumberFormat="1" applyProtection="1">
      <protection locked="0"/>
    </xf>
    <xf numFmtId="0" fontId="1" fillId="4" borderId="1" xfId="14" applyNumberFormat="1" applyFill="1" applyBorder="1" applyProtection="1"/>
    <xf numFmtId="0" fontId="10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9" fillId="4" borderId="11" xfId="8" applyNumberFormat="1" applyFont="1" applyFill="1" applyBorder="1" applyAlignment="1" applyProtection="1">
      <alignment horizontal="center" vertical="center" shrinkToFit="1"/>
    </xf>
    <xf numFmtId="0" fontId="9" fillId="4" borderId="10" xfId="8" applyNumberFormat="1" applyFont="1" applyFill="1" applyBorder="1" applyAlignment="1" applyProtection="1">
      <alignment horizontal="center" vertical="center" shrinkToFit="1"/>
    </xf>
    <xf numFmtId="0" fontId="9" fillId="2" borderId="7" xfId="8" applyNumberFormat="1" applyFont="1" applyBorder="1" applyAlignment="1" applyProtection="1">
      <alignment horizontal="center" vertical="center" shrinkToFit="1"/>
    </xf>
    <xf numFmtId="4" fontId="9" fillId="4" borderId="10" xfId="8" applyNumberFormat="1" applyFont="1" applyFill="1" applyBorder="1" applyAlignment="1" applyProtection="1">
      <alignment horizontal="center" shrinkToFit="1"/>
    </xf>
    <xf numFmtId="0" fontId="15" fillId="4" borderId="8" xfId="0" applyFont="1" applyFill="1" applyBorder="1" applyAlignment="1" applyProtection="1">
      <alignment horizontal="right"/>
      <protection locked="0"/>
    </xf>
    <xf numFmtId="0" fontId="15" fillId="4" borderId="13" xfId="0" applyFont="1" applyFill="1" applyBorder="1" applyAlignment="1" applyProtection="1">
      <alignment horizontal="right"/>
      <protection locked="0"/>
    </xf>
    <xf numFmtId="0" fontId="9" fillId="4" borderId="7" xfId="12" applyNumberFormat="1" applyFont="1" applyFill="1" applyBorder="1" applyAlignment="1" applyProtection="1">
      <alignment horizontal="right"/>
    </xf>
    <xf numFmtId="49" fontId="12" fillId="4" borderId="9" xfId="38" applyNumberFormat="1" applyFont="1" applyFill="1" applyBorder="1" applyAlignment="1">
      <alignment horizontal="left" wrapText="1"/>
    </xf>
    <xf numFmtId="0" fontId="14" fillId="4" borderId="6" xfId="0" applyFont="1" applyFill="1" applyBorder="1" applyAlignment="1" applyProtection="1">
      <alignment wrapText="1"/>
      <protection locked="0"/>
    </xf>
    <xf numFmtId="0" fontId="17" fillId="4" borderId="6" xfId="31" applyFont="1" applyFill="1" applyBorder="1" applyAlignment="1">
      <alignment wrapText="1"/>
    </xf>
    <xf numFmtId="0" fontId="14" fillId="4" borderId="9" xfId="0" applyFont="1" applyFill="1" applyBorder="1" applyAlignment="1" applyProtection="1">
      <alignment wrapText="1"/>
      <protection locked="0"/>
    </xf>
    <xf numFmtId="0" fontId="12" fillId="4" borderId="8" xfId="9" quotePrefix="1" applyNumberFormat="1" applyFont="1" applyFill="1" applyBorder="1" applyAlignment="1" applyProtection="1">
      <alignment horizontal="left" wrapText="1"/>
    </xf>
    <xf numFmtId="0" fontId="12" fillId="4" borderId="6" xfId="10" quotePrefix="1" applyNumberFormat="1" applyFont="1" applyFill="1" applyBorder="1" applyAlignment="1" applyProtection="1">
      <alignment horizontal="center" wrapText="1"/>
    </xf>
    <xf numFmtId="4" fontId="12" fillId="4" borderId="6" xfId="11" applyNumberFormat="1" applyFont="1" applyFill="1" applyBorder="1" applyAlignment="1" applyProtection="1">
      <alignment horizontal="center" shrinkToFit="1"/>
    </xf>
    <xf numFmtId="0" fontId="14" fillId="4" borderId="9" xfId="0" applyFont="1" applyFill="1" applyBorder="1" applyAlignment="1" applyProtection="1">
      <protection locked="0"/>
    </xf>
    <xf numFmtId="0" fontId="14" fillId="4" borderId="6" xfId="0" applyFont="1" applyFill="1" applyBorder="1" applyAlignment="1" applyProtection="1">
      <protection locked="0"/>
    </xf>
    <xf numFmtId="0" fontId="14" fillId="4" borderId="6" xfId="0" applyFont="1" applyFill="1" applyBorder="1" applyAlignment="1">
      <alignment wrapText="1"/>
    </xf>
    <xf numFmtId="0" fontId="4" fillId="4" borderId="6" xfId="119" applyFont="1" applyFill="1" applyBorder="1" applyAlignment="1">
      <alignment wrapText="1"/>
    </xf>
    <xf numFmtId="0" fontId="17" fillId="4" borderId="8" xfId="9" quotePrefix="1" applyNumberFormat="1" applyFont="1" applyFill="1" applyBorder="1" applyAlignment="1" applyProtection="1">
      <alignment horizontal="left" wrapText="1"/>
    </xf>
    <xf numFmtId="0" fontId="9" fillId="4" borderId="8" xfId="9" quotePrefix="1" applyNumberFormat="1" applyFont="1" applyFill="1" applyBorder="1" applyAlignment="1" applyProtection="1">
      <alignment horizontal="left" wrapText="1"/>
    </xf>
    <xf numFmtId="0" fontId="9" fillId="4" borderId="6" xfId="10" quotePrefix="1" applyNumberFormat="1" applyFont="1" applyFill="1" applyBorder="1" applyAlignment="1" applyProtection="1">
      <alignment horizontal="center" wrapText="1"/>
    </xf>
    <xf numFmtId="4" fontId="9" fillId="4" borderId="6" xfId="11" applyNumberFormat="1" applyFont="1" applyFill="1" applyBorder="1" applyAlignment="1" applyProtection="1">
      <alignment horizontal="center" shrinkToFit="1"/>
    </xf>
    <xf numFmtId="0" fontId="24" fillId="4" borderId="6" xfId="0" applyFont="1" applyFill="1" applyBorder="1" applyAlignment="1">
      <alignment horizontal="justify"/>
    </xf>
    <xf numFmtId="0" fontId="15" fillId="4" borderId="8" xfId="0" applyFont="1" applyFill="1" applyBorder="1" applyAlignment="1" applyProtection="1">
      <protection locked="0"/>
    </xf>
    <xf numFmtId="0" fontId="15" fillId="4" borderId="6" xfId="0" applyFont="1" applyFill="1" applyBorder="1" applyAlignment="1" applyProtection="1">
      <protection locked="0"/>
    </xf>
    <xf numFmtId="4" fontId="15" fillId="4" borderId="6" xfId="0" applyNumberFormat="1" applyFont="1" applyFill="1" applyBorder="1" applyAlignment="1" applyProtection="1">
      <alignment horizontal="center"/>
      <protection locked="0"/>
    </xf>
    <xf numFmtId="0" fontId="14" fillId="4" borderId="14" xfId="0" applyFont="1" applyFill="1" applyBorder="1" applyAlignment="1" applyProtection="1">
      <protection locked="0"/>
    </xf>
    <xf numFmtId="4" fontId="15" fillId="4" borderId="14" xfId="0" applyNumberFormat="1" applyFont="1" applyFill="1" applyBorder="1" applyAlignment="1" applyProtection="1">
      <alignment horizontal="center"/>
      <protection locked="0"/>
    </xf>
    <xf numFmtId="0" fontId="9" fillId="4" borderId="7" xfId="12" applyNumberFormat="1" applyFont="1" applyFill="1" applyBorder="1" applyAlignment="1" applyProtection="1">
      <alignment horizontal="left"/>
    </xf>
    <xf numFmtId="4" fontId="13" fillId="4" borderId="7" xfId="13" applyNumberFormat="1" applyFont="1" applyFill="1" applyBorder="1" applyAlignment="1" applyProtection="1">
      <alignment horizontal="center" shrinkToFit="1"/>
    </xf>
    <xf numFmtId="0" fontId="10" fillId="4" borderId="7" xfId="0" applyFont="1" applyFill="1" applyBorder="1" applyAlignment="1" applyProtection="1">
      <protection locked="0"/>
    </xf>
    <xf numFmtId="0" fontId="14" fillId="4" borderId="15" xfId="0" applyFont="1" applyFill="1" applyBorder="1" applyAlignment="1" applyProtection="1">
      <protection locked="0"/>
    </xf>
    <xf numFmtId="0" fontId="4" fillId="4" borderId="9" xfId="119" applyFont="1" applyFill="1" applyBorder="1" applyAlignment="1">
      <alignment wrapText="1"/>
    </xf>
    <xf numFmtId="0" fontId="17" fillId="4" borderId="9" xfId="31" applyFont="1" applyFill="1" applyBorder="1" applyAlignment="1">
      <alignment wrapText="1"/>
    </xf>
    <xf numFmtId="0" fontId="9" fillId="4" borderId="7" xfId="7" applyNumberFormat="1" applyFont="1" applyFill="1" applyBorder="1" applyProtection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13" fillId="0" borderId="1" xfId="3" applyNumberFormat="1" applyFont="1" applyAlignment="1" applyProtection="1">
      <alignment horizontal="center" vertical="center" wrapText="1"/>
    </xf>
    <xf numFmtId="0" fontId="11" fillId="0" borderId="1" xfId="6" applyNumberFormat="1" applyFont="1" applyBorder="1" applyAlignment="1" applyProtection="1">
      <alignment horizontal="right"/>
    </xf>
    <xf numFmtId="0" fontId="9" fillId="4" borderId="7" xfId="7" applyFont="1" applyFill="1" applyBorder="1">
      <alignment horizontal="center" vertical="center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9" fillId="0" borderId="1" xfId="4" applyNumberFormat="1" applyFont="1" applyBorder="1" applyProtection="1">
      <alignment horizontal="center"/>
    </xf>
    <xf numFmtId="0" fontId="9" fillId="0" borderId="1" xfId="4" applyFont="1" applyBorder="1">
      <alignment horizontal="center"/>
    </xf>
    <xf numFmtId="0" fontId="11" fillId="0" borderId="1" xfId="5" applyNumberFormat="1" applyFont="1" applyProtection="1">
      <alignment wrapText="1"/>
    </xf>
    <xf numFmtId="0" fontId="11" fillId="0" borderId="1" xfId="5" applyFont="1">
      <alignment wrapText="1"/>
    </xf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</cellXfs>
  <cellStyles count="121">
    <cellStyle name="br" xfId="19"/>
    <cellStyle name="br 2" xfId="60"/>
    <cellStyle name="col" xfId="18"/>
    <cellStyle name="col 2" xfId="59"/>
    <cellStyle name="style0" xfId="20"/>
    <cellStyle name="style0 2" xfId="61"/>
    <cellStyle name="td" xfId="21"/>
    <cellStyle name="td 2" xfId="62"/>
    <cellStyle name="tr" xfId="17"/>
    <cellStyle name="tr 2" xfId="58"/>
    <cellStyle name="xl21" xfId="22"/>
    <cellStyle name="xl21 2" xfId="63"/>
    <cellStyle name="xl22" xfId="7"/>
    <cellStyle name="xl22 2" xfId="38"/>
    <cellStyle name="xl22 3" xfId="80"/>
    <cellStyle name="xl22 4" xfId="113"/>
    <cellStyle name="xl23" xfId="8"/>
    <cellStyle name="xl23 2" xfId="40"/>
    <cellStyle name="xl23 3" xfId="82"/>
    <cellStyle name="xl24" xfId="23"/>
    <cellStyle name="xl24 2" xfId="64"/>
    <cellStyle name="xl24 3" xfId="97"/>
    <cellStyle name="xl25" xfId="9"/>
    <cellStyle name="xl25 2" xfId="42"/>
    <cellStyle name="xl25 3" xfId="84"/>
    <cellStyle name="xl26" xfId="12"/>
    <cellStyle name="xl26 2" xfId="46"/>
    <cellStyle name="xl26 3" xfId="88"/>
    <cellStyle name="xl27" xfId="14"/>
    <cellStyle name="xl27 2" xfId="65"/>
    <cellStyle name="xl27 3" xfId="98"/>
    <cellStyle name="xl28" xfId="24"/>
    <cellStyle name="xl28 2" xfId="50"/>
    <cellStyle name="xl28 3" xfId="92"/>
    <cellStyle name="xl29" xfId="10"/>
    <cellStyle name="xl29 2" xfId="53"/>
    <cellStyle name="xl30" xfId="25"/>
    <cellStyle name="xl30 2" xfId="66"/>
    <cellStyle name="xl30 3" xfId="99"/>
    <cellStyle name="xl31" xfId="26"/>
    <cellStyle name="xl31 2" xfId="43"/>
    <cellStyle name="xl31 3" xfId="85"/>
    <cellStyle name="xl32" xfId="27"/>
    <cellStyle name="xl32 2" xfId="67"/>
    <cellStyle name="xl32 3" xfId="100"/>
    <cellStyle name="xl33" xfId="28"/>
    <cellStyle name="xl33 2" xfId="47"/>
    <cellStyle name="xl33 3" xfId="89"/>
    <cellStyle name="xl34" xfId="29"/>
    <cellStyle name="xl34 2" xfId="68"/>
    <cellStyle name="xl34 3" xfId="101"/>
    <cellStyle name="xl35" xfId="11"/>
    <cellStyle name="xl35 2" xfId="69"/>
    <cellStyle name="xl35 3" xfId="102"/>
    <cellStyle name="xl36" xfId="13"/>
    <cellStyle name="xl36 2" xfId="70"/>
    <cellStyle name="xl36 3" xfId="103"/>
    <cellStyle name="xl37" xfId="15"/>
    <cellStyle name="xl37 2" xfId="71"/>
    <cellStyle name="xl37 3" xfId="104"/>
    <cellStyle name="xl38" xfId="16"/>
    <cellStyle name="xl38 2" xfId="44"/>
    <cellStyle name="xl38 3" xfId="86"/>
    <cellStyle name="xl39" xfId="1"/>
    <cellStyle name="xl39 2" xfId="72"/>
    <cellStyle name="xl39 3" xfId="105"/>
    <cellStyle name="xl40" xfId="3"/>
    <cellStyle name="xl40 2" xfId="48"/>
    <cellStyle name="xl40 3" xfId="90"/>
    <cellStyle name="xl41" xfId="4"/>
    <cellStyle name="xl41 2" xfId="51"/>
    <cellStyle name="xl41 3" xfId="93"/>
    <cellStyle name="xl42" xfId="5"/>
    <cellStyle name="xl42 2" xfId="55"/>
    <cellStyle name="xl42 3" xfId="114"/>
    <cellStyle name="xl43" xfId="6"/>
    <cellStyle name="xl43 2" xfId="56"/>
    <cellStyle name="xl43 3" xfId="95"/>
    <cellStyle name="xl44" xfId="2"/>
    <cellStyle name="xl44 2" xfId="73"/>
    <cellStyle name="xl44 3" xfId="106"/>
    <cellStyle name="xl45" xfId="39"/>
    <cellStyle name="xl45 2" xfId="81"/>
    <cellStyle name="xl46" xfId="41"/>
    <cellStyle name="xl46 2" xfId="83"/>
    <cellStyle name="xl47" xfId="74"/>
    <cellStyle name="xl47 2" xfId="107"/>
    <cellStyle name="xl48" xfId="45"/>
    <cellStyle name="xl48 2" xfId="87"/>
    <cellStyle name="xl49" xfId="75"/>
    <cellStyle name="xl49 2" xfId="108"/>
    <cellStyle name="xl50" xfId="49"/>
    <cellStyle name="xl50 2" xfId="91"/>
    <cellStyle name="xl51" xfId="76"/>
    <cellStyle name="xl51 2" xfId="109"/>
    <cellStyle name="xl52" xfId="52"/>
    <cellStyle name="xl52 2" xfId="94"/>
    <cellStyle name="xl53" xfId="54"/>
    <cellStyle name="xl54" xfId="57"/>
    <cellStyle name="xl54 2" xfId="96"/>
    <cellStyle name="xl55" xfId="77"/>
    <cellStyle name="xl55 2" xfId="110"/>
    <cellStyle name="xl56" xfId="32"/>
    <cellStyle name="xl57" xfId="34"/>
    <cellStyle name="xl58" xfId="35"/>
    <cellStyle name="xl59" xfId="36"/>
    <cellStyle name="xl60" xfId="37"/>
    <cellStyle name="xl61" xfId="78"/>
    <cellStyle name="xl61 2" xfId="111"/>
    <cellStyle name="xl62" xfId="33"/>
    <cellStyle name="ЗГ1" xfId="115"/>
    <cellStyle name="ЗГ2" xfId="116"/>
    <cellStyle name="ЗГ3" xfId="117"/>
    <cellStyle name="Обычный" xfId="0" builtinId="0"/>
    <cellStyle name="Обычный 2" xfId="31"/>
    <cellStyle name="Обычный 2 2" xfId="118"/>
    <cellStyle name="Обычный 3" xfId="79"/>
    <cellStyle name="Обычный 3 2" xfId="119"/>
    <cellStyle name="Обычный 4" xfId="120"/>
    <cellStyle name="Обычный 5" xfId="112"/>
    <cellStyle name="ТЕКСТ" xfId="3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view="pageBreakPreview" zoomScale="70" zoomScaleNormal="80" zoomScaleSheetLayoutView="70" workbookViewId="0">
      <pane ySplit="8" topLeftCell="A9" activePane="bottomLeft" state="frozen"/>
      <selection pane="bottomLeft" activeCell="A2" sqref="A2:J2"/>
    </sheetView>
  </sheetViews>
  <sheetFormatPr defaultRowHeight="15" x14ac:dyDescent="0.25"/>
  <cols>
    <col min="1" max="1" width="59" style="1" customWidth="1"/>
    <col min="2" max="2" width="18" style="1" customWidth="1"/>
    <col min="3" max="3" width="25.140625" style="1" customWidth="1"/>
    <col min="4" max="4" width="25.5703125" style="1" customWidth="1"/>
    <col min="5" max="5" width="23.28515625" style="1" customWidth="1"/>
    <col min="6" max="6" width="23.85546875" style="1" customWidth="1"/>
    <col min="7" max="7" width="26.7109375" style="1" customWidth="1"/>
    <col min="8" max="8" width="17.42578125" style="1" customWidth="1"/>
    <col min="9" max="9" width="57.140625" style="1" customWidth="1"/>
    <col min="10" max="10" width="47.42578125" style="1" customWidth="1"/>
    <col min="11" max="11" width="14.85546875" style="1" bestFit="1" customWidth="1"/>
    <col min="12" max="16384" width="9.140625" style="1"/>
  </cols>
  <sheetData>
    <row r="1" spans="1:10" ht="9.75" customHeight="1" x14ac:dyDescent="0.25">
      <c r="A1" s="50"/>
      <c r="B1" s="51"/>
      <c r="C1" s="51"/>
      <c r="D1" s="51"/>
      <c r="E1" s="51"/>
      <c r="F1" s="51"/>
    </row>
    <row r="2" spans="1:10" ht="39.75" customHeight="1" x14ac:dyDescent="0.25">
      <c r="A2" s="47" t="s">
        <v>155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hidden="1" customHeight="1" x14ac:dyDescent="0.25">
      <c r="A3" s="52"/>
      <c r="B3" s="53"/>
      <c r="C3" s="53"/>
      <c r="D3" s="53"/>
      <c r="E3" s="53"/>
      <c r="F3" s="53"/>
      <c r="G3" s="6"/>
      <c r="H3" s="7"/>
      <c r="I3" s="7"/>
      <c r="J3" s="7"/>
    </row>
    <row r="4" spans="1:10" hidden="1" x14ac:dyDescent="0.25">
      <c r="A4" s="54"/>
      <c r="B4" s="55"/>
      <c r="C4" s="55"/>
      <c r="D4" s="55"/>
      <c r="E4" s="55"/>
      <c r="F4" s="55"/>
      <c r="G4" s="7"/>
      <c r="H4" s="7"/>
      <c r="I4" s="7"/>
      <c r="J4" s="7"/>
    </row>
    <row r="5" spans="1:10" ht="12.75" customHeight="1" thickBot="1" x14ac:dyDescent="0.3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.75" customHeight="1" thickBot="1" x14ac:dyDescent="0.3">
      <c r="A6" s="44" t="s">
        <v>1</v>
      </c>
      <c r="B6" s="44" t="s">
        <v>2</v>
      </c>
      <c r="C6" s="44" t="s">
        <v>102</v>
      </c>
      <c r="D6" s="44" t="s">
        <v>112</v>
      </c>
      <c r="E6" s="44" t="s">
        <v>3</v>
      </c>
      <c r="F6" s="44" t="s">
        <v>4</v>
      </c>
      <c r="G6" s="44" t="s">
        <v>103</v>
      </c>
      <c r="H6" s="44" t="s">
        <v>104</v>
      </c>
      <c r="I6" s="45" t="s">
        <v>105</v>
      </c>
      <c r="J6" s="45" t="s">
        <v>106</v>
      </c>
    </row>
    <row r="7" spans="1:10" ht="109.5" customHeight="1" thickBot="1" x14ac:dyDescent="0.3">
      <c r="A7" s="49"/>
      <c r="B7" s="49"/>
      <c r="C7" s="44"/>
      <c r="D7" s="44"/>
      <c r="E7" s="44"/>
      <c r="F7" s="49"/>
      <c r="G7" s="44"/>
      <c r="H7" s="44"/>
      <c r="I7" s="46"/>
      <c r="J7" s="46"/>
    </row>
    <row r="8" spans="1:10" ht="23.25" customHeight="1" thickBot="1" x14ac:dyDescent="0.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ht="18.75" customHeight="1" x14ac:dyDescent="0.25">
      <c r="A9" s="10" t="s">
        <v>107</v>
      </c>
      <c r="B9" s="11"/>
      <c r="C9" s="13">
        <f>SUM(C10:C39)</f>
        <v>63567047861.669998</v>
      </c>
      <c r="D9" s="13">
        <f t="shared" ref="D9:F9" si="0">SUM(D10:D39)</f>
        <v>77635524263.12999</v>
      </c>
      <c r="E9" s="13">
        <f t="shared" si="0"/>
        <v>77488825842.280014</v>
      </c>
      <c r="F9" s="13">
        <f t="shared" si="0"/>
        <v>74752307465.059982</v>
      </c>
      <c r="G9" s="13">
        <f>E9/C9*100</f>
        <v>121.90093523126255</v>
      </c>
      <c r="H9" s="13">
        <f>F9/E9*100</f>
        <v>96.468499364295553</v>
      </c>
      <c r="I9" s="8"/>
      <c r="J9" s="9"/>
    </row>
    <row r="10" spans="1:10" ht="243.75" customHeight="1" x14ac:dyDescent="0.25">
      <c r="A10" s="21" t="s">
        <v>5</v>
      </c>
      <c r="B10" s="22" t="s">
        <v>6</v>
      </c>
      <c r="C10" s="23">
        <v>10456957412</v>
      </c>
      <c r="D10" s="23">
        <v>14587926250.42</v>
      </c>
      <c r="E10" s="23">
        <v>14817574757.85</v>
      </c>
      <c r="F10" s="23">
        <v>14381740123.34</v>
      </c>
      <c r="G10" s="23">
        <f t="shared" ref="G10:G62" si="1">E10/C10*100</f>
        <v>141.70063216328992</v>
      </c>
      <c r="H10" s="23">
        <f t="shared" ref="H10:H62" si="2">F10/E10*100</f>
        <v>97.058664176611586</v>
      </c>
      <c r="I10" s="18" t="s">
        <v>148</v>
      </c>
      <c r="J10" s="24"/>
    </row>
    <row r="11" spans="1:10" ht="31.5" x14ac:dyDescent="0.25">
      <c r="A11" s="21" t="s">
        <v>7</v>
      </c>
      <c r="B11" s="22" t="s">
        <v>8</v>
      </c>
      <c r="C11" s="23">
        <v>6455732304</v>
      </c>
      <c r="D11" s="23">
        <v>6210619895.1300001</v>
      </c>
      <c r="E11" s="23">
        <v>6197892000.4499998</v>
      </c>
      <c r="F11" s="23">
        <v>6047950771.6400003</v>
      </c>
      <c r="G11" s="23">
        <f t="shared" si="1"/>
        <v>96.006025476145567</v>
      </c>
      <c r="H11" s="23">
        <f t="shared" si="2"/>
        <v>97.580770545870877</v>
      </c>
      <c r="I11" s="25"/>
      <c r="J11" s="24"/>
    </row>
    <row r="12" spans="1:10" ht="50.25" customHeight="1" x14ac:dyDescent="0.25">
      <c r="A12" s="21" t="s">
        <v>9</v>
      </c>
      <c r="B12" s="22" t="s">
        <v>10</v>
      </c>
      <c r="C12" s="23">
        <v>200154509</v>
      </c>
      <c r="D12" s="23">
        <v>216170277.38999999</v>
      </c>
      <c r="E12" s="23">
        <v>215337039.30000001</v>
      </c>
      <c r="F12" s="23">
        <v>209517133.94999999</v>
      </c>
      <c r="G12" s="23">
        <f t="shared" si="1"/>
        <v>107.58540508322997</v>
      </c>
      <c r="H12" s="23">
        <f t="shared" si="2"/>
        <v>97.297304091800058</v>
      </c>
      <c r="I12" s="18" t="s">
        <v>128</v>
      </c>
      <c r="J12" s="24"/>
    </row>
    <row r="13" spans="1:10" ht="207" customHeight="1" x14ac:dyDescent="0.25">
      <c r="A13" s="21" t="s">
        <v>11</v>
      </c>
      <c r="B13" s="22" t="s">
        <v>12</v>
      </c>
      <c r="C13" s="23">
        <v>4073336800</v>
      </c>
      <c r="D13" s="23">
        <v>3945994326.3499999</v>
      </c>
      <c r="E13" s="23">
        <v>4082713153.9099998</v>
      </c>
      <c r="F13" s="23">
        <v>3640132294.6300001</v>
      </c>
      <c r="G13" s="23">
        <f>E13/C13*100</f>
        <v>100.23018852528962</v>
      </c>
      <c r="H13" s="23">
        <f t="shared" si="2"/>
        <v>89.159638637455046</v>
      </c>
      <c r="I13" s="25"/>
      <c r="J13" s="20" t="s">
        <v>139</v>
      </c>
    </row>
    <row r="14" spans="1:10" ht="47.25" x14ac:dyDescent="0.25">
      <c r="A14" s="21" t="s">
        <v>13</v>
      </c>
      <c r="B14" s="22" t="s">
        <v>14</v>
      </c>
      <c r="C14" s="23">
        <v>500000</v>
      </c>
      <c r="D14" s="23">
        <v>500000</v>
      </c>
      <c r="E14" s="23">
        <v>500000</v>
      </c>
      <c r="F14" s="23">
        <v>500000</v>
      </c>
      <c r="G14" s="23">
        <f t="shared" si="1"/>
        <v>100</v>
      </c>
      <c r="H14" s="23">
        <f t="shared" si="2"/>
        <v>100</v>
      </c>
      <c r="I14" s="25"/>
      <c r="J14" s="24"/>
    </row>
    <row r="15" spans="1:10" ht="97.5" customHeight="1" x14ac:dyDescent="0.25">
      <c r="A15" s="21" t="s">
        <v>15</v>
      </c>
      <c r="B15" s="22" t="s">
        <v>16</v>
      </c>
      <c r="C15" s="23">
        <v>414965083</v>
      </c>
      <c r="D15" s="23">
        <v>1063736806.58</v>
      </c>
      <c r="E15" s="23">
        <v>1021579931.85</v>
      </c>
      <c r="F15" s="23">
        <v>996231330.27999997</v>
      </c>
      <c r="G15" s="23">
        <f t="shared" si="1"/>
        <v>246.18455231569448</v>
      </c>
      <c r="H15" s="23">
        <f t="shared" si="2"/>
        <v>97.518686420934714</v>
      </c>
      <c r="I15" s="18" t="s">
        <v>140</v>
      </c>
      <c r="J15" s="24"/>
    </row>
    <row r="16" spans="1:10" ht="47.25" x14ac:dyDescent="0.25">
      <c r="A16" s="21" t="s">
        <v>17</v>
      </c>
      <c r="B16" s="22" t="s">
        <v>18</v>
      </c>
      <c r="C16" s="23">
        <v>60000</v>
      </c>
      <c r="D16" s="23">
        <v>60000</v>
      </c>
      <c r="E16" s="23">
        <v>60000</v>
      </c>
      <c r="F16" s="23">
        <v>59999.26</v>
      </c>
      <c r="G16" s="23">
        <f t="shared" si="1"/>
        <v>100</v>
      </c>
      <c r="H16" s="23">
        <f t="shared" si="2"/>
        <v>99.998766666666668</v>
      </c>
      <c r="I16" s="25"/>
      <c r="J16" s="24"/>
    </row>
    <row r="17" spans="1:11" ht="47.25" x14ac:dyDescent="0.25">
      <c r="A17" s="21" t="s">
        <v>19</v>
      </c>
      <c r="B17" s="22" t="s">
        <v>20</v>
      </c>
      <c r="C17" s="23">
        <v>353321000</v>
      </c>
      <c r="D17" s="23">
        <v>470784088.73000002</v>
      </c>
      <c r="E17" s="23">
        <v>471478117.31999999</v>
      </c>
      <c r="F17" s="23">
        <v>463973651.54000002</v>
      </c>
      <c r="G17" s="23">
        <f t="shared" si="1"/>
        <v>133.44186089137074</v>
      </c>
      <c r="H17" s="23">
        <f t="shared" si="2"/>
        <v>98.408310904722953</v>
      </c>
      <c r="I17" s="18" t="s">
        <v>129</v>
      </c>
      <c r="J17" s="24"/>
    </row>
    <row r="18" spans="1:11" ht="69" customHeight="1" x14ac:dyDescent="0.25">
      <c r="A18" s="21" t="s">
        <v>21</v>
      </c>
      <c r="B18" s="22" t="s">
        <v>22</v>
      </c>
      <c r="C18" s="23">
        <v>1247391591</v>
      </c>
      <c r="D18" s="23">
        <v>1364439152.1600001</v>
      </c>
      <c r="E18" s="23">
        <v>1363861943.1400001</v>
      </c>
      <c r="F18" s="23">
        <v>1309174535.5799999</v>
      </c>
      <c r="G18" s="23">
        <f t="shared" si="1"/>
        <v>109.33711217714952</v>
      </c>
      <c r="H18" s="23">
        <f t="shared" si="2"/>
        <v>95.99025342447095</v>
      </c>
      <c r="I18" s="26" t="s">
        <v>120</v>
      </c>
      <c r="J18" s="24"/>
    </row>
    <row r="19" spans="1:11" ht="120" customHeight="1" x14ac:dyDescent="0.25">
      <c r="A19" s="21" t="s">
        <v>23</v>
      </c>
      <c r="B19" s="22" t="s">
        <v>24</v>
      </c>
      <c r="C19" s="23">
        <v>995429000</v>
      </c>
      <c r="D19" s="23">
        <v>1250773368.23</v>
      </c>
      <c r="E19" s="23">
        <v>1182848520.27</v>
      </c>
      <c r="F19" s="23">
        <v>1137442956.0999999</v>
      </c>
      <c r="G19" s="23">
        <f t="shared" si="1"/>
        <v>118.82801488303032</v>
      </c>
      <c r="H19" s="23">
        <f t="shared" si="2"/>
        <v>96.161337365528794</v>
      </c>
      <c r="I19" s="27" t="s">
        <v>130</v>
      </c>
      <c r="J19" s="24"/>
    </row>
    <row r="20" spans="1:11" ht="35.25" customHeight="1" x14ac:dyDescent="0.25">
      <c r="A20" s="28" t="s">
        <v>25</v>
      </c>
      <c r="B20" s="22" t="s">
        <v>26</v>
      </c>
      <c r="C20" s="23">
        <v>3802698500</v>
      </c>
      <c r="D20" s="23">
        <v>4101435084.46</v>
      </c>
      <c r="E20" s="23">
        <v>3678431732.0500002</v>
      </c>
      <c r="F20" s="23">
        <v>3459221456.9400001</v>
      </c>
      <c r="G20" s="23">
        <f t="shared" si="1"/>
        <v>96.732142504855432</v>
      </c>
      <c r="H20" s="23">
        <f t="shared" si="2"/>
        <v>94.040659414716572</v>
      </c>
      <c r="I20" s="25"/>
      <c r="J20" s="17" t="s">
        <v>116</v>
      </c>
    </row>
    <row r="21" spans="1:11" ht="114" customHeight="1" x14ac:dyDescent="0.25">
      <c r="A21" s="21" t="s">
        <v>27</v>
      </c>
      <c r="B21" s="22" t="s">
        <v>28</v>
      </c>
      <c r="C21" s="23">
        <v>3739651800</v>
      </c>
      <c r="D21" s="23">
        <v>2612669779.0999999</v>
      </c>
      <c r="E21" s="23">
        <v>2642150627.9400001</v>
      </c>
      <c r="F21" s="23">
        <v>2567134660.6599998</v>
      </c>
      <c r="G21" s="23">
        <f t="shared" si="1"/>
        <v>70.652316558990861</v>
      </c>
      <c r="H21" s="23">
        <f t="shared" si="2"/>
        <v>97.160798991294158</v>
      </c>
      <c r="I21" s="27" t="s">
        <v>149</v>
      </c>
      <c r="J21" s="17"/>
    </row>
    <row r="22" spans="1:11" ht="47.25" x14ac:dyDescent="0.25">
      <c r="A22" s="21" t="s">
        <v>29</v>
      </c>
      <c r="B22" s="22" t="s">
        <v>30</v>
      </c>
      <c r="C22" s="23">
        <v>14318834498</v>
      </c>
      <c r="D22" s="23">
        <v>14943971445.049999</v>
      </c>
      <c r="E22" s="23">
        <v>14931037979.049999</v>
      </c>
      <c r="F22" s="23">
        <v>14683150106</v>
      </c>
      <c r="G22" s="23">
        <f t="shared" si="1"/>
        <v>104.27551195689502</v>
      </c>
      <c r="H22" s="23">
        <f t="shared" si="2"/>
        <v>98.33978137757191</v>
      </c>
      <c r="I22" s="25"/>
      <c r="J22" s="24"/>
    </row>
    <row r="23" spans="1:11" ht="47.25" x14ac:dyDescent="0.25">
      <c r="A23" s="21" t="s">
        <v>31</v>
      </c>
      <c r="B23" s="22" t="s">
        <v>32</v>
      </c>
      <c r="C23" s="23">
        <v>1522283552</v>
      </c>
      <c r="D23" s="23">
        <v>1569069069.02</v>
      </c>
      <c r="E23" s="23">
        <v>1544195537.74</v>
      </c>
      <c r="F23" s="23">
        <v>1536682688.4100001</v>
      </c>
      <c r="G23" s="23">
        <f t="shared" si="1"/>
        <v>101.43941552224037</v>
      </c>
      <c r="H23" s="23">
        <f t="shared" si="2"/>
        <v>99.513478109061552</v>
      </c>
      <c r="I23" s="25"/>
      <c r="J23" s="24"/>
    </row>
    <row r="24" spans="1:11" ht="66.75" customHeight="1" x14ac:dyDescent="0.25">
      <c r="A24" s="21" t="s">
        <v>33</v>
      </c>
      <c r="B24" s="22" t="s">
        <v>34</v>
      </c>
      <c r="C24" s="23">
        <v>357288900</v>
      </c>
      <c r="D24" s="23">
        <v>278110256.60000002</v>
      </c>
      <c r="E24" s="23">
        <v>278110256.60000002</v>
      </c>
      <c r="F24" s="23">
        <v>258682450.46000001</v>
      </c>
      <c r="G24" s="23">
        <f t="shared" si="1"/>
        <v>77.839041906983411</v>
      </c>
      <c r="H24" s="23">
        <f t="shared" si="2"/>
        <v>93.014351078772833</v>
      </c>
      <c r="I24" s="27" t="s">
        <v>115</v>
      </c>
      <c r="J24" s="42" t="s">
        <v>115</v>
      </c>
    </row>
    <row r="25" spans="1:11" ht="47.25" x14ac:dyDescent="0.25">
      <c r="A25" s="21" t="s">
        <v>35</v>
      </c>
      <c r="B25" s="22" t="s">
        <v>36</v>
      </c>
      <c r="C25" s="23">
        <v>9601300</v>
      </c>
      <c r="D25" s="23">
        <v>9601300</v>
      </c>
      <c r="E25" s="23">
        <v>9601300</v>
      </c>
      <c r="F25" s="23">
        <v>9556963.1999999993</v>
      </c>
      <c r="G25" s="23">
        <f t="shared" si="1"/>
        <v>100</v>
      </c>
      <c r="H25" s="23">
        <f t="shared" si="2"/>
        <v>99.538220865924401</v>
      </c>
      <c r="I25" s="19"/>
      <c r="J25" s="43"/>
    </row>
    <row r="26" spans="1:11" ht="78.75" x14ac:dyDescent="0.25">
      <c r="A26" s="21" t="s">
        <v>37</v>
      </c>
      <c r="B26" s="22" t="s">
        <v>38</v>
      </c>
      <c r="C26" s="23">
        <v>759059800</v>
      </c>
      <c r="D26" s="23">
        <v>822163130.96000004</v>
      </c>
      <c r="E26" s="23">
        <v>819784309.44000006</v>
      </c>
      <c r="F26" s="23">
        <v>819240461.02999997</v>
      </c>
      <c r="G26" s="23">
        <f t="shared" si="1"/>
        <v>107.9999638289368</v>
      </c>
      <c r="H26" s="23">
        <f t="shared" si="2"/>
        <v>99.933659573166068</v>
      </c>
      <c r="I26" s="19" t="s">
        <v>153</v>
      </c>
      <c r="J26" s="43"/>
    </row>
    <row r="27" spans="1:11" ht="64.5" customHeight="1" x14ac:dyDescent="0.25">
      <c r="A27" s="21" t="s">
        <v>39</v>
      </c>
      <c r="B27" s="22" t="s">
        <v>40</v>
      </c>
      <c r="C27" s="23">
        <v>6387499847.9700003</v>
      </c>
      <c r="D27" s="23">
        <v>13251426890.07</v>
      </c>
      <c r="E27" s="23">
        <v>13244113570.629999</v>
      </c>
      <c r="F27" s="23">
        <v>12541043123.66</v>
      </c>
      <c r="G27" s="23">
        <f t="shared" si="1"/>
        <v>207.3442487022381</v>
      </c>
      <c r="H27" s="23">
        <f t="shared" si="2"/>
        <v>94.691449577047422</v>
      </c>
      <c r="I27" s="19" t="s">
        <v>124</v>
      </c>
      <c r="J27" s="43" t="s">
        <v>123</v>
      </c>
    </row>
    <row r="28" spans="1:11" ht="78.75" x14ac:dyDescent="0.25">
      <c r="A28" s="21" t="s">
        <v>41</v>
      </c>
      <c r="B28" s="22" t="s">
        <v>42</v>
      </c>
      <c r="C28" s="23">
        <v>1906112449</v>
      </c>
      <c r="D28" s="23">
        <v>2451140535.8899999</v>
      </c>
      <c r="E28" s="23">
        <v>2530414203.8899999</v>
      </c>
      <c r="F28" s="23">
        <v>2449237946.8200002</v>
      </c>
      <c r="G28" s="23">
        <f t="shared" si="1"/>
        <v>132.75261935451533</v>
      </c>
      <c r="H28" s="23">
        <f t="shared" si="2"/>
        <v>96.79197749739123</v>
      </c>
      <c r="I28" s="19" t="s">
        <v>147</v>
      </c>
      <c r="J28" s="43"/>
      <c r="K28" s="4"/>
    </row>
    <row r="29" spans="1:11" ht="63" x14ac:dyDescent="0.25">
      <c r="A29" s="21" t="s">
        <v>43</v>
      </c>
      <c r="B29" s="22" t="s">
        <v>44</v>
      </c>
      <c r="C29" s="23">
        <v>150398000</v>
      </c>
      <c r="D29" s="23">
        <v>183952156.81999999</v>
      </c>
      <c r="E29" s="23">
        <v>183778956.81999999</v>
      </c>
      <c r="F29" s="23">
        <v>182878349.66999999</v>
      </c>
      <c r="G29" s="23">
        <f t="shared" si="1"/>
        <v>122.19508026702482</v>
      </c>
      <c r="H29" s="23">
        <f t="shared" si="2"/>
        <v>99.509950885790417</v>
      </c>
      <c r="I29" s="19" t="s">
        <v>151</v>
      </c>
      <c r="J29" s="20"/>
    </row>
    <row r="30" spans="1:11" ht="63" x14ac:dyDescent="0.25">
      <c r="A30" s="21" t="s">
        <v>45</v>
      </c>
      <c r="B30" s="22" t="s">
        <v>46</v>
      </c>
      <c r="C30" s="23">
        <v>434897500</v>
      </c>
      <c r="D30" s="23">
        <v>489678610.30000001</v>
      </c>
      <c r="E30" s="23">
        <v>489285466.81999999</v>
      </c>
      <c r="F30" s="23">
        <v>488796688.45999998</v>
      </c>
      <c r="G30" s="23">
        <f t="shared" si="1"/>
        <v>112.5059276772113</v>
      </c>
      <c r="H30" s="23">
        <f t="shared" si="2"/>
        <v>99.900103642322208</v>
      </c>
      <c r="I30" s="19" t="s">
        <v>131</v>
      </c>
      <c r="J30" s="24"/>
    </row>
    <row r="31" spans="1:11" ht="94.5" customHeight="1" x14ac:dyDescent="0.25">
      <c r="A31" s="21" t="s">
        <v>47</v>
      </c>
      <c r="B31" s="22" t="s">
        <v>48</v>
      </c>
      <c r="C31" s="23">
        <v>554097500</v>
      </c>
      <c r="D31" s="23">
        <v>457208455.5</v>
      </c>
      <c r="E31" s="23">
        <v>453788536.38</v>
      </c>
      <c r="F31" s="23">
        <v>365266785.74000001</v>
      </c>
      <c r="G31" s="23">
        <f t="shared" si="1"/>
        <v>81.896874896566047</v>
      </c>
      <c r="H31" s="23">
        <f t="shared" si="2"/>
        <v>80.492730965360408</v>
      </c>
      <c r="I31" s="27" t="s">
        <v>143</v>
      </c>
      <c r="J31" s="42" t="s">
        <v>132</v>
      </c>
    </row>
    <row r="32" spans="1:11" ht="63" x14ac:dyDescent="0.25">
      <c r="A32" s="21" t="s">
        <v>49</v>
      </c>
      <c r="B32" s="22" t="s">
        <v>50</v>
      </c>
      <c r="C32" s="23">
        <v>411809900</v>
      </c>
      <c r="D32" s="23">
        <v>584049900</v>
      </c>
      <c r="E32" s="23">
        <v>584049900</v>
      </c>
      <c r="F32" s="23">
        <v>584049900</v>
      </c>
      <c r="G32" s="23">
        <f t="shared" si="1"/>
        <v>141.82512367963955</v>
      </c>
      <c r="H32" s="23">
        <f t="shared" si="2"/>
        <v>100</v>
      </c>
      <c r="I32" s="27" t="s">
        <v>122</v>
      </c>
      <c r="J32" s="24"/>
    </row>
    <row r="33" spans="1:10" ht="78.75" x14ac:dyDescent="0.25">
      <c r="A33" s="21" t="s">
        <v>51</v>
      </c>
      <c r="B33" s="22" t="s">
        <v>52</v>
      </c>
      <c r="C33" s="23">
        <v>9590430</v>
      </c>
      <c r="D33" s="23">
        <v>6935430</v>
      </c>
      <c r="E33" s="23">
        <v>6635430</v>
      </c>
      <c r="F33" s="23">
        <v>6635405</v>
      </c>
      <c r="G33" s="23">
        <f t="shared" si="1"/>
        <v>69.188034321714468</v>
      </c>
      <c r="H33" s="23">
        <f t="shared" si="2"/>
        <v>99.999623234666018</v>
      </c>
      <c r="I33" s="18" t="s">
        <v>144</v>
      </c>
      <c r="J33" s="24"/>
    </row>
    <row r="34" spans="1:10" ht="78.75" x14ac:dyDescent="0.25">
      <c r="A34" s="21" t="s">
        <v>53</v>
      </c>
      <c r="B34" s="22" t="s">
        <v>54</v>
      </c>
      <c r="C34" s="23">
        <v>219244900</v>
      </c>
      <c r="D34" s="23">
        <v>426443845.55000001</v>
      </c>
      <c r="E34" s="23">
        <v>415067184.88999999</v>
      </c>
      <c r="F34" s="23">
        <v>414627738.10000002</v>
      </c>
      <c r="G34" s="23">
        <f t="shared" si="1"/>
        <v>189.31668873027377</v>
      </c>
      <c r="H34" s="23">
        <f t="shared" si="2"/>
        <v>99.894126347252339</v>
      </c>
      <c r="I34" s="18" t="s">
        <v>150</v>
      </c>
      <c r="J34" s="24"/>
    </row>
    <row r="35" spans="1:10" ht="33.75" customHeight="1" x14ac:dyDescent="0.25">
      <c r="A35" s="21" t="s">
        <v>55</v>
      </c>
      <c r="B35" s="22" t="s">
        <v>56</v>
      </c>
      <c r="C35" s="23">
        <v>71364600</v>
      </c>
      <c r="D35" s="23">
        <v>61368100</v>
      </c>
      <c r="E35" s="23">
        <v>53905292.5</v>
      </c>
      <c r="F35" s="23">
        <v>53284786.270000003</v>
      </c>
      <c r="G35" s="23">
        <f t="shared" si="1"/>
        <v>75.535058698570438</v>
      </c>
      <c r="H35" s="23">
        <f t="shared" si="2"/>
        <v>98.848895532845887</v>
      </c>
      <c r="I35" s="18" t="s">
        <v>133</v>
      </c>
      <c r="J35" s="24"/>
    </row>
    <row r="36" spans="1:10" ht="63" x14ac:dyDescent="0.25">
      <c r="A36" s="21" t="s">
        <v>57</v>
      </c>
      <c r="B36" s="22" t="s">
        <v>58</v>
      </c>
      <c r="C36" s="23">
        <v>424914175</v>
      </c>
      <c r="D36" s="23">
        <v>834556751.17999995</v>
      </c>
      <c r="E36" s="23">
        <v>832912864.77999997</v>
      </c>
      <c r="F36" s="23">
        <v>824539527.58000004</v>
      </c>
      <c r="G36" s="23">
        <f t="shared" si="1"/>
        <v>196.01908191930758</v>
      </c>
      <c r="H36" s="23">
        <f t="shared" si="2"/>
        <v>98.994692295668699</v>
      </c>
      <c r="I36" s="18" t="s">
        <v>154</v>
      </c>
      <c r="J36" s="24"/>
    </row>
    <row r="37" spans="1:10" ht="94.5" x14ac:dyDescent="0.25">
      <c r="A37" s="21" t="s">
        <v>59</v>
      </c>
      <c r="B37" s="22" t="s">
        <v>60</v>
      </c>
      <c r="C37" s="23">
        <v>3676071746</v>
      </c>
      <c r="D37" s="23">
        <v>5058117380.6400003</v>
      </c>
      <c r="E37" s="23">
        <v>5055616989.6599998</v>
      </c>
      <c r="F37" s="23">
        <v>4955171433.3800001</v>
      </c>
      <c r="G37" s="23">
        <f t="shared" si="1"/>
        <v>137.52770182358677</v>
      </c>
      <c r="H37" s="23">
        <f t="shared" si="2"/>
        <v>98.01318896416727</v>
      </c>
      <c r="I37" s="18" t="s">
        <v>118</v>
      </c>
      <c r="J37" s="24"/>
    </row>
    <row r="38" spans="1:10" ht="63" x14ac:dyDescent="0.25">
      <c r="A38" s="21" t="s">
        <v>61</v>
      </c>
      <c r="B38" s="22" t="s">
        <v>62</v>
      </c>
      <c r="C38" s="23">
        <v>7400000</v>
      </c>
      <c r="D38" s="23">
        <v>7400000</v>
      </c>
      <c r="E38" s="23">
        <v>7400000</v>
      </c>
      <c r="F38" s="23">
        <v>4850000</v>
      </c>
      <c r="G38" s="23">
        <f t="shared" si="1"/>
        <v>100</v>
      </c>
      <c r="H38" s="23">
        <f t="shared" si="2"/>
        <v>65.540540540540533</v>
      </c>
      <c r="I38" s="25"/>
      <c r="J38" s="20" t="s">
        <v>119</v>
      </c>
    </row>
    <row r="39" spans="1:10" ht="52.5" customHeight="1" x14ac:dyDescent="0.25">
      <c r="A39" s="21" t="s">
        <v>63</v>
      </c>
      <c r="B39" s="22" t="s">
        <v>64</v>
      </c>
      <c r="C39" s="23">
        <v>606380764.70000005</v>
      </c>
      <c r="D39" s="23">
        <v>375221977</v>
      </c>
      <c r="E39" s="23">
        <v>374700239</v>
      </c>
      <c r="F39" s="23">
        <v>361534197.36000001</v>
      </c>
      <c r="G39" s="23">
        <f t="shared" si="1"/>
        <v>61.792896610989743</v>
      </c>
      <c r="H39" s="23">
        <f t="shared" si="2"/>
        <v>96.48624679953835</v>
      </c>
      <c r="I39" s="18" t="s">
        <v>141</v>
      </c>
      <c r="J39" s="24"/>
    </row>
    <row r="40" spans="1:10" ht="15.75" x14ac:dyDescent="0.25">
      <c r="A40" s="29" t="s">
        <v>108</v>
      </c>
      <c r="B40" s="30"/>
      <c r="C40" s="31">
        <f>SUM(C41:C57)</f>
        <v>5096068681.29</v>
      </c>
      <c r="D40" s="31">
        <f t="shared" ref="D40:F40" si="3">SUM(D41:D57)</f>
        <v>6839050731.2399998</v>
      </c>
      <c r="E40" s="31">
        <f t="shared" si="3"/>
        <v>7682928932.2099991</v>
      </c>
      <c r="F40" s="31">
        <f t="shared" si="3"/>
        <v>7502482380.5800009</v>
      </c>
      <c r="G40" s="13">
        <f t="shared" si="1"/>
        <v>150.76187965082863</v>
      </c>
      <c r="H40" s="13">
        <f t="shared" si="2"/>
        <v>97.651331240700515</v>
      </c>
      <c r="I40" s="25"/>
      <c r="J40" s="24"/>
    </row>
    <row r="41" spans="1:10" ht="78.75" x14ac:dyDescent="0.25">
      <c r="A41" s="21" t="s">
        <v>65</v>
      </c>
      <c r="B41" s="22" t="s">
        <v>66</v>
      </c>
      <c r="C41" s="23">
        <v>476948700</v>
      </c>
      <c r="D41" s="23">
        <v>542582453.44000006</v>
      </c>
      <c r="E41" s="23">
        <v>542569453.44000006</v>
      </c>
      <c r="F41" s="23">
        <v>542066130.5</v>
      </c>
      <c r="G41" s="23">
        <f t="shared" si="1"/>
        <v>113.75845105354099</v>
      </c>
      <c r="H41" s="23">
        <f t="shared" si="2"/>
        <v>99.907233454296247</v>
      </c>
      <c r="I41" s="18" t="s">
        <v>117</v>
      </c>
      <c r="J41" s="24"/>
    </row>
    <row r="42" spans="1:10" ht="147" customHeight="1" x14ac:dyDescent="0.25">
      <c r="A42" s="21" t="s">
        <v>67</v>
      </c>
      <c r="B42" s="22" t="s">
        <v>68</v>
      </c>
      <c r="C42" s="23">
        <v>3866315603.29</v>
      </c>
      <c r="D42" s="23">
        <v>5627484222.3999996</v>
      </c>
      <c r="E42" s="23">
        <v>6471381247.6199999</v>
      </c>
      <c r="F42" s="23">
        <v>6310797697.6800003</v>
      </c>
      <c r="G42" s="23">
        <f t="shared" si="1"/>
        <v>167.37850479958871</v>
      </c>
      <c r="H42" s="23">
        <f t="shared" si="2"/>
        <v>97.518558344881043</v>
      </c>
      <c r="I42" s="18" t="s">
        <v>134</v>
      </c>
      <c r="J42" s="24"/>
    </row>
    <row r="43" spans="1:10" ht="22.5" customHeight="1" x14ac:dyDescent="0.25">
      <c r="A43" s="21" t="s">
        <v>69</v>
      </c>
      <c r="B43" s="22" t="s">
        <v>70</v>
      </c>
      <c r="C43" s="23">
        <v>13463200</v>
      </c>
      <c r="D43" s="23">
        <v>13463200</v>
      </c>
      <c r="E43" s="23">
        <v>13463200</v>
      </c>
      <c r="F43" s="23">
        <v>13395963.26</v>
      </c>
      <c r="G43" s="23">
        <f t="shared" si="1"/>
        <v>100</v>
      </c>
      <c r="H43" s="23">
        <f t="shared" si="2"/>
        <v>99.500588715907071</v>
      </c>
      <c r="I43" s="32"/>
      <c r="J43" s="24"/>
    </row>
    <row r="44" spans="1:10" ht="126" x14ac:dyDescent="0.25">
      <c r="A44" s="21" t="s">
        <v>71</v>
      </c>
      <c r="B44" s="22" t="s">
        <v>72</v>
      </c>
      <c r="C44" s="23">
        <v>30475600</v>
      </c>
      <c r="D44" s="23">
        <v>33150987.73</v>
      </c>
      <c r="E44" s="23">
        <v>33150987.73</v>
      </c>
      <c r="F44" s="23">
        <v>18319100.100000001</v>
      </c>
      <c r="G44" s="23">
        <f t="shared" si="1"/>
        <v>108.77878607804277</v>
      </c>
      <c r="H44" s="23">
        <f t="shared" si="2"/>
        <v>55.259590601646316</v>
      </c>
      <c r="I44" s="18" t="s">
        <v>152</v>
      </c>
      <c r="J44" s="20" t="s">
        <v>125</v>
      </c>
    </row>
    <row r="45" spans="1:10" ht="47.25" x14ac:dyDescent="0.25">
      <c r="A45" s="21" t="s">
        <v>73</v>
      </c>
      <c r="B45" s="22" t="s">
        <v>74</v>
      </c>
      <c r="C45" s="23">
        <v>2200000</v>
      </c>
      <c r="D45" s="23">
        <v>2115704.84</v>
      </c>
      <c r="E45" s="23">
        <v>2064920.83</v>
      </c>
      <c r="F45" s="23">
        <v>2064920.83</v>
      </c>
      <c r="G45" s="23">
        <f t="shared" si="1"/>
        <v>93.860037727272726</v>
      </c>
      <c r="H45" s="23">
        <f t="shared" si="2"/>
        <v>100</v>
      </c>
      <c r="I45" s="18" t="s">
        <v>127</v>
      </c>
      <c r="J45" s="24"/>
    </row>
    <row r="46" spans="1:10" ht="31.5" x14ac:dyDescent="0.25">
      <c r="A46" s="21" t="s">
        <v>75</v>
      </c>
      <c r="B46" s="22" t="s">
        <v>76</v>
      </c>
      <c r="C46" s="23">
        <v>9825100</v>
      </c>
      <c r="D46" s="23">
        <v>9825100</v>
      </c>
      <c r="E46" s="23">
        <v>9825100</v>
      </c>
      <c r="F46" s="23">
        <v>9493003.6400000006</v>
      </c>
      <c r="G46" s="23">
        <f t="shared" si="1"/>
        <v>100</v>
      </c>
      <c r="H46" s="23">
        <f t="shared" si="2"/>
        <v>96.619918779452632</v>
      </c>
      <c r="I46" s="25"/>
      <c r="J46" s="24"/>
    </row>
    <row r="47" spans="1:10" ht="47.25" x14ac:dyDescent="0.25">
      <c r="A47" s="21" t="s">
        <v>77</v>
      </c>
      <c r="B47" s="22" t="s">
        <v>78</v>
      </c>
      <c r="C47" s="23">
        <v>191808100</v>
      </c>
      <c r="D47" s="23">
        <v>205207599.19999999</v>
      </c>
      <c r="E47" s="23">
        <v>205207599.19999999</v>
      </c>
      <c r="F47" s="23">
        <v>205052623.78</v>
      </c>
      <c r="G47" s="23">
        <f t="shared" si="1"/>
        <v>106.98588808293287</v>
      </c>
      <c r="H47" s="23">
        <f t="shared" si="2"/>
        <v>99.924478712969616</v>
      </c>
      <c r="I47" s="18" t="s">
        <v>126</v>
      </c>
      <c r="J47" s="24"/>
    </row>
    <row r="48" spans="1:10" ht="78.75" x14ac:dyDescent="0.25">
      <c r="A48" s="21" t="s">
        <v>79</v>
      </c>
      <c r="B48" s="22" t="s">
        <v>80</v>
      </c>
      <c r="C48" s="23">
        <v>226732200</v>
      </c>
      <c r="D48" s="23">
        <v>230462836.16</v>
      </c>
      <c r="E48" s="23">
        <v>231757795.91999999</v>
      </c>
      <c r="F48" s="23">
        <v>230571733.99000001</v>
      </c>
      <c r="G48" s="23">
        <f t="shared" si="1"/>
        <v>102.21653383154224</v>
      </c>
      <c r="H48" s="23">
        <f t="shared" si="2"/>
        <v>99.488232132476185</v>
      </c>
      <c r="I48" s="25"/>
      <c r="J48" s="24"/>
    </row>
    <row r="49" spans="1:11" ht="78.75" x14ac:dyDescent="0.25">
      <c r="A49" s="21" t="s">
        <v>81</v>
      </c>
      <c r="B49" s="22" t="s">
        <v>82</v>
      </c>
      <c r="C49" s="23">
        <v>89035900</v>
      </c>
      <c r="D49" s="23">
        <v>62504662.060000002</v>
      </c>
      <c r="E49" s="23">
        <v>62504662.060000002</v>
      </c>
      <c r="F49" s="23">
        <v>60932986.710000001</v>
      </c>
      <c r="G49" s="23">
        <f t="shared" si="1"/>
        <v>70.201640080012666</v>
      </c>
      <c r="H49" s="23">
        <f t="shared" si="2"/>
        <v>97.485507003475504</v>
      </c>
      <c r="I49" s="18" t="s">
        <v>135</v>
      </c>
      <c r="J49" s="24"/>
    </row>
    <row r="50" spans="1:11" ht="39.75" customHeight="1" x14ac:dyDescent="0.25">
      <c r="A50" s="21" t="s">
        <v>83</v>
      </c>
      <c r="B50" s="22" t="s">
        <v>84</v>
      </c>
      <c r="C50" s="23">
        <v>10000000</v>
      </c>
      <c r="D50" s="23">
        <v>6675029</v>
      </c>
      <c r="E50" s="23">
        <v>6675029</v>
      </c>
      <c r="F50" s="23">
        <v>6675029</v>
      </c>
      <c r="G50" s="23">
        <f t="shared" si="1"/>
        <v>66.750290000000007</v>
      </c>
      <c r="H50" s="23">
        <f t="shared" si="2"/>
        <v>100</v>
      </c>
      <c r="I50" s="18" t="s">
        <v>127</v>
      </c>
      <c r="J50" s="24"/>
    </row>
    <row r="51" spans="1:11" ht="117.75" customHeight="1" x14ac:dyDescent="0.25">
      <c r="A51" s="21" t="s">
        <v>85</v>
      </c>
      <c r="B51" s="22" t="s">
        <v>86</v>
      </c>
      <c r="C51" s="23">
        <v>16744000</v>
      </c>
      <c r="D51" s="23">
        <v>0</v>
      </c>
      <c r="E51" s="23">
        <v>0</v>
      </c>
      <c r="F51" s="23">
        <v>0</v>
      </c>
      <c r="G51" s="23">
        <f t="shared" si="1"/>
        <v>0</v>
      </c>
      <c r="H51" s="23" t="s">
        <v>113</v>
      </c>
      <c r="I51" s="18" t="s">
        <v>136</v>
      </c>
      <c r="J51" s="24"/>
    </row>
    <row r="52" spans="1:11" ht="110.25" x14ac:dyDescent="0.25">
      <c r="A52" s="21" t="s">
        <v>87</v>
      </c>
      <c r="B52" s="22" t="s">
        <v>88</v>
      </c>
      <c r="C52" s="23">
        <v>1000000</v>
      </c>
      <c r="D52" s="23">
        <v>1000000</v>
      </c>
      <c r="E52" s="23">
        <v>0</v>
      </c>
      <c r="F52" s="23">
        <v>0</v>
      </c>
      <c r="G52" s="23">
        <f t="shared" si="1"/>
        <v>0</v>
      </c>
      <c r="H52" s="23" t="s">
        <v>113</v>
      </c>
      <c r="I52" s="18" t="s">
        <v>121</v>
      </c>
      <c r="J52" s="24"/>
    </row>
    <row r="53" spans="1:11" ht="78.75" x14ac:dyDescent="0.25">
      <c r="A53" s="21" t="s">
        <v>89</v>
      </c>
      <c r="B53" s="22" t="s">
        <v>90</v>
      </c>
      <c r="C53" s="23">
        <v>1000000</v>
      </c>
      <c r="D53" s="23">
        <v>915345.22</v>
      </c>
      <c r="E53" s="23">
        <v>915345.22</v>
      </c>
      <c r="F53" s="23">
        <v>904281.09</v>
      </c>
      <c r="G53" s="23">
        <f>D53/C53*100</f>
        <v>91.534521999999996</v>
      </c>
      <c r="H53" s="23">
        <f t="shared" si="2"/>
        <v>98.7912615089638</v>
      </c>
      <c r="I53" s="18" t="s">
        <v>114</v>
      </c>
      <c r="J53" s="24"/>
      <c r="K53" s="4"/>
    </row>
    <row r="54" spans="1:11" ht="123.75" customHeight="1" x14ac:dyDescent="0.25">
      <c r="A54" s="21" t="s">
        <v>91</v>
      </c>
      <c r="B54" s="22" t="s">
        <v>92</v>
      </c>
      <c r="C54" s="23">
        <v>84080300</v>
      </c>
      <c r="D54" s="23">
        <v>61976597</v>
      </c>
      <c r="E54" s="23">
        <v>61976597</v>
      </c>
      <c r="F54" s="23">
        <v>61976597</v>
      </c>
      <c r="G54" s="23">
        <f t="shared" si="1"/>
        <v>73.71119869933861</v>
      </c>
      <c r="H54" s="23">
        <f t="shared" si="2"/>
        <v>100</v>
      </c>
      <c r="I54" s="18" t="s">
        <v>145</v>
      </c>
      <c r="J54" s="24"/>
    </row>
    <row r="55" spans="1:11" ht="106.5" customHeight="1" x14ac:dyDescent="0.25">
      <c r="A55" s="21" t="s">
        <v>93</v>
      </c>
      <c r="B55" s="22" t="s">
        <v>94</v>
      </c>
      <c r="C55" s="23">
        <v>25260000</v>
      </c>
      <c r="D55" s="23">
        <v>19236994.190000001</v>
      </c>
      <c r="E55" s="23">
        <v>19236994.190000001</v>
      </c>
      <c r="F55" s="23">
        <v>19236993</v>
      </c>
      <c r="G55" s="23">
        <f t="shared" si="1"/>
        <v>76.155954829770394</v>
      </c>
      <c r="H55" s="23">
        <f t="shared" si="2"/>
        <v>99.99999381400238</v>
      </c>
      <c r="I55" s="18" t="s">
        <v>146</v>
      </c>
      <c r="J55" s="24"/>
    </row>
    <row r="56" spans="1:11" ht="60.75" customHeight="1" x14ac:dyDescent="0.25">
      <c r="A56" s="21" t="s">
        <v>95</v>
      </c>
      <c r="B56" s="22" t="s">
        <v>96</v>
      </c>
      <c r="C56" s="23">
        <v>28979978</v>
      </c>
      <c r="D56" s="23">
        <v>0</v>
      </c>
      <c r="E56" s="23">
        <v>0</v>
      </c>
      <c r="F56" s="23">
        <v>0</v>
      </c>
      <c r="G56" s="23">
        <f t="shared" si="1"/>
        <v>0</v>
      </c>
      <c r="H56" s="23" t="s">
        <v>113</v>
      </c>
      <c r="I56" s="18" t="s">
        <v>137</v>
      </c>
      <c r="J56" s="24"/>
    </row>
    <row r="57" spans="1:11" ht="47.25" x14ac:dyDescent="0.25">
      <c r="A57" s="21" t="s">
        <v>97</v>
      </c>
      <c r="B57" s="22" t="s">
        <v>98</v>
      </c>
      <c r="C57" s="23">
        <v>22200000</v>
      </c>
      <c r="D57" s="23">
        <v>22450000</v>
      </c>
      <c r="E57" s="23">
        <v>22200000</v>
      </c>
      <c r="F57" s="23">
        <v>20995320</v>
      </c>
      <c r="G57" s="23">
        <f t="shared" si="1"/>
        <v>100</v>
      </c>
      <c r="H57" s="23">
        <f t="shared" si="2"/>
        <v>94.573513513513518</v>
      </c>
      <c r="I57" s="25"/>
      <c r="J57" s="20" t="s">
        <v>138</v>
      </c>
    </row>
    <row r="58" spans="1:11" ht="15.75" x14ac:dyDescent="0.25">
      <c r="A58" s="33" t="s">
        <v>109</v>
      </c>
      <c r="B58" s="34"/>
      <c r="C58" s="35">
        <f>C59</f>
        <v>5000000</v>
      </c>
      <c r="D58" s="35">
        <f t="shared" ref="D58:F58" si="4">D59</f>
        <v>5000000</v>
      </c>
      <c r="E58" s="35">
        <f t="shared" si="4"/>
        <v>5000000</v>
      </c>
      <c r="F58" s="35">
        <f t="shared" si="4"/>
        <v>4986215.4800000004</v>
      </c>
      <c r="G58" s="13">
        <f t="shared" si="1"/>
        <v>100</v>
      </c>
      <c r="H58" s="13">
        <f t="shared" si="2"/>
        <v>99.724309599999998</v>
      </c>
      <c r="I58" s="25"/>
      <c r="J58" s="24"/>
    </row>
    <row r="59" spans="1:11" ht="47.25" x14ac:dyDescent="0.25">
      <c r="A59" s="21" t="s">
        <v>99</v>
      </c>
      <c r="B59" s="22" t="s">
        <v>100</v>
      </c>
      <c r="C59" s="23">
        <v>5000000</v>
      </c>
      <c r="D59" s="23">
        <v>5000000</v>
      </c>
      <c r="E59" s="23">
        <v>5000000</v>
      </c>
      <c r="F59" s="23">
        <v>4986215.4800000004</v>
      </c>
      <c r="G59" s="23">
        <f t="shared" si="1"/>
        <v>100</v>
      </c>
      <c r="H59" s="23">
        <f t="shared" si="2"/>
        <v>99.724309599999998</v>
      </c>
      <c r="I59" s="25"/>
      <c r="J59" s="24"/>
    </row>
    <row r="60" spans="1:11" ht="15.75" x14ac:dyDescent="0.25">
      <c r="A60" s="14" t="s">
        <v>110</v>
      </c>
      <c r="B60" s="25"/>
      <c r="C60" s="35">
        <f>C9+C40+C58</f>
        <v>68668116542.959999</v>
      </c>
      <c r="D60" s="35">
        <f t="shared" ref="D60:F60" si="5">D9+D40+D58</f>
        <v>84479574994.369995</v>
      </c>
      <c r="E60" s="35">
        <f t="shared" si="5"/>
        <v>85176754774.490021</v>
      </c>
      <c r="F60" s="35">
        <f t="shared" si="5"/>
        <v>82259776061.11998</v>
      </c>
      <c r="G60" s="13">
        <f t="shared" si="1"/>
        <v>124.04119853964819</v>
      </c>
      <c r="H60" s="13">
        <f t="shared" si="2"/>
        <v>96.57538172111289</v>
      </c>
      <c r="I60" s="25"/>
      <c r="J60" s="24"/>
    </row>
    <row r="61" spans="1:11" ht="43.5" customHeight="1" thickBot="1" x14ac:dyDescent="0.3">
      <c r="A61" s="15" t="s">
        <v>101</v>
      </c>
      <c r="B61" s="36"/>
      <c r="C61" s="37">
        <v>3631527525.29</v>
      </c>
      <c r="D61" s="37">
        <v>2588407966.1700001</v>
      </c>
      <c r="E61" s="37">
        <v>1699099025.3800001</v>
      </c>
      <c r="F61" s="35">
        <v>1668590991.29</v>
      </c>
      <c r="G61" s="13">
        <f t="shared" si="1"/>
        <v>46.787447253186286</v>
      </c>
      <c r="H61" s="13">
        <f t="shared" si="2"/>
        <v>98.204458149037137</v>
      </c>
      <c r="I61" s="18" t="s">
        <v>142</v>
      </c>
      <c r="J61" s="41"/>
    </row>
    <row r="62" spans="1:11" ht="24" customHeight="1" thickBot="1" x14ac:dyDescent="0.35">
      <c r="A62" s="16" t="s">
        <v>111</v>
      </c>
      <c r="B62" s="38"/>
      <c r="C62" s="39">
        <v>72299644068.25</v>
      </c>
      <c r="D62" s="39">
        <v>87067982960.539993</v>
      </c>
      <c r="E62" s="39">
        <v>86875853799.869995</v>
      </c>
      <c r="F62" s="39">
        <v>83928367052.410004</v>
      </c>
      <c r="G62" s="39">
        <f t="shared" si="1"/>
        <v>120.1608319369598</v>
      </c>
      <c r="H62" s="39">
        <f t="shared" si="2"/>
        <v>96.607242843045995</v>
      </c>
      <c r="I62" s="40"/>
      <c r="J62" s="40"/>
    </row>
    <row r="63" spans="1:11" ht="12.75" customHeight="1" x14ac:dyDescent="0.25">
      <c r="A63" s="5"/>
      <c r="B63" s="5"/>
      <c r="C63" s="5"/>
      <c r="D63" s="5"/>
      <c r="E63" s="5"/>
      <c r="F63" s="5"/>
      <c r="G63" s="3"/>
      <c r="H63" s="3"/>
      <c r="I63" s="3"/>
      <c r="J63" s="3"/>
    </row>
    <row r="64" spans="1:11" ht="12.75" customHeight="1" x14ac:dyDescent="0.25">
      <c r="A64" s="56"/>
      <c r="B64" s="57"/>
      <c r="C64" s="57"/>
      <c r="D64" s="2"/>
      <c r="E64" s="2"/>
      <c r="F64" s="2"/>
    </row>
    <row r="66" spans="3:6" x14ac:dyDescent="0.25">
      <c r="C66" s="4"/>
      <c r="D66" s="4"/>
      <c r="E66" s="4"/>
      <c r="F66" s="4"/>
    </row>
    <row r="68" spans="3:6" x14ac:dyDescent="0.25">
      <c r="C68" s="4"/>
      <c r="D68" s="4"/>
      <c r="E68" s="4"/>
      <c r="F68" s="4"/>
    </row>
  </sheetData>
  <mergeCells count="16">
    <mergeCell ref="A1:F1"/>
    <mergeCell ref="A3:F3"/>
    <mergeCell ref="A4:F4"/>
    <mergeCell ref="A64:C64"/>
    <mergeCell ref="G6:G7"/>
    <mergeCell ref="A6:A7"/>
    <mergeCell ref="B6:B7"/>
    <mergeCell ref="C6:C7"/>
    <mergeCell ref="H6:H7"/>
    <mergeCell ref="I6:I7"/>
    <mergeCell ref="J6:J7"/>
    <mergeCell ref="A2:J2"/>
    <mergeCell ref="A5:J5"/>
    <mergeCell ref="D6:D7"/>
    <mergeCell ref="E6:E7"/>
    <mergeCell ref="F6:F7"/>
  </mergeCells>
  <pageMargins left="0.39370078740157483" right="0" top="0.39370078740157483" bottom="0.19685039370078741" header="0.39370078740157483" footer="0.39370078740157483"/>
  <pageSetup paperSize="8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Исполнение расходов областного бюджета по ЦСР, ВР (2018)&lt;/VariantName&gt;&#10;  &lt;VariantLink&gt;58645641&lt;/VariantLink&gt;&#10;  &lt;SvodReportLink xsi:nil=&quot;true&quot; /&gt;&#10;  &lt;ReportLink&gt;5810211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1F286EA-EDF0-4E3F-8DE3-906CBFFFA0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год (пояснения)</vt:lpstr>
      <vt:lpstr>'отчет год (пояснения)'!Заголовки_для_печати</vt:lpstr>
      <vt:lpstr>'отчет год (пояснения)'!Область_печати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</dc:creator>
  <cp:lastModifiedBy>Lobach IA.</cp:lastModifiedBy>
  <cp:lastPrinted>2021-06-07T15:01:16Z</cp:lastPrinted>
  <dcterms:created xsi:type="dcterms:W3CDTF">2021-05-21T09:10:34Z</dcterms:created>
  <dcterms:modified xsi:type="dcterms:W3CDTF">2021-06-07T15:04:31Z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20.2.2842.1934341302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bks_2020</vt:lpwstr>
  </property>
  <property fmtid="{D5CDD505-2E9C-101B-9397-08002B2CF9AE}" pid="9" name="Пользователь">
    <vt:lpwstr>зиновкина</vt:lpwstr>
  </property>
  <property fmtid="{D5CDD505-2E9C-101B-9397-08002B2CF9AE}" pid="10" name="Шаблон">
    <vt:lpwstr>SQR_ISPCSR2021.xlt</vt:lpwstr>
  </property>
  <property fmtid="{D5CDD505-2E9C-101B-9397-08002B2CF9AE}" pid="11" name="Локальная база">
    <vt:lpwstr>используется</vt:lpwstr>
  </property>
</Properties>
</file>